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65" documentId="120_S{2AC9BD13-BADA-5192-A53E-5A8FF88502F6}" xr6:coauthVersionLast="47" xr6:coauthVersionMax="47" xr10:uidLastSave="{5766D21A-4D34-4BFB-8E7B-EC624E61F1F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<sst xmlns="http://schemas.openxmlformats.org/spreadsheetml/2006/main" count="181516" uniqueCount="39133">
  <si>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</si>
  <si>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</si>
  <si>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</si>
  <si>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</si>
  <si>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</si>
  <si>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</si>
  <si>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</si>
  <si>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</si>
  <si>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</si>
  <si>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</si>
  <si>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</si>
  <si>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</si>
  <si>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</si>
  <si>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</si>
  <si>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</si>
  <si>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</si>
  <si>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</si>
  <si>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</si>
  <si>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</si>
  <si>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</si>
  <si>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</si>
  <si>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</si>
  <si>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</si>
  <si>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</si>
  <si>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</si>
  <si>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</si>
  <si>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</si>
  <si>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</si>
  <si>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</si>
  <si>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</si>
  <si>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</si>
  <si>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</si>
  <si>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</si>
  <si>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</si>
  <si>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</si>
  <si>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</si>
  <si>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</si>
  <si>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</si>
  <si>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</si>
  <si>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</si>
  <si>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</si>
  <si>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</si>
  <si>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</si>
  <si>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</si>
  <si>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</si>
  <si>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</si>
  <si>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</si>
  <si>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</si>
  <si>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</si>
  <si>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</si>
  <si>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</si>
  <si>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</si>
  <si>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</si>
  <si>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</si>
  <si>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</si>
  <si>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</si>
  <si>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</si>
  <si>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</si>
  <si>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</si>
  <si>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</si>
  <si>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</si>
  <si>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</si>
  <si>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</si>
  <si>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</si>
  <si>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</si>
  <si>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</si>
  <si>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</si>
  <si>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</si>
  <si>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</si>
  <si>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</si>
  <si>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</si>
  <si>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</si>
  <si>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</si>
  <si>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</si>
  <si>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</si>
  <si>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</si>
  <si>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</si>
  <si>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</si>
  <si>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</si>
  <si>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</si>
  <si>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</si>
  <si>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</si>
  <si>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</si>
  <si>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</si>
  <si>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</si>
  <si>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</si>
  <si>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</si>
  <si>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</si>
  <si>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</si>
  <si>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</si>
  <si>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</si>
  <si>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</si>
  <si>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</si>
  <si>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</si>
  <si>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</si>
  <si>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</si>
  <si>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</si>
  <si>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</si>
  <si>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</si>
  <si>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</si>
  <si>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</si>
  <si>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</si>
  <si>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</si>
  <si>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</si>
  <si>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</si>
  <si>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</si>
  <si>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</si>
  <si>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</si>
  <si>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</si>
  <si>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</si>
  <si>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</si>
  <si>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</si>
  <si>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</si>
  <si>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</si>
  <si>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</si>
  <si>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</si>
  <si>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</si>
  <si>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</si>
  <si>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</si>
  <si>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</si>
  <si>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</si>
  <si>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</si>
  <si>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</si>
  <si>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</si>
  <si>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</si>
  <si>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</si>
  <si>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</si>
  <si>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</si>
  <si>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</si>
  <si>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</si>
  <si>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</si>
  <si>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</si>
  <si>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</si>
  <si>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</si>
  <si>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</si>
  <si>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</si>
  <si>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</si>
  <si>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</si>
  <si>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</si>
  <si>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</si>
  <si>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</si>
  <si>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</si>
  <si>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</si>
  <si>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</si>
  <si>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</si>
  <si>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</si>
  <si>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</si>
  <si>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</si>
  <si>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</si>
  <si>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</si>
  <si>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</si>
  <si>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</si>
  <si>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</si>
  <si>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</si>
  <si>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</si>
  <si>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</si>
  <si>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</si>
  <si>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</si>
  <si>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</si>
  <si>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</si>
  <si>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</si>
  <si>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</si>
  <si>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</si>
  <si>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</si>
  <si>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</si>
  <si>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</si>
  <si>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</si>
  <si>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</si>
  <si>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</si>
  <si>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</si>
  <si>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</si>
  <si>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</si>
  <si>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</si>
  <si>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</si>
  <si>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</si>
  <si>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</si>
  <si>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</si>
  <si>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</si>
  <si>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</si>
  <si>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</si>
  <si>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</si>
  <si>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</si>
  <si>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</si>
  <si>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</si>
  <si>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</si>
  <si>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</si>
  <si>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</si>
  <si>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</si>
  <si>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</si>
  <si>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</si>
  <si>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</si>
  <si>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</si>
  <si>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</si>
  <si>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</si>
  <si>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</si>
  <si>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</si>
  <si>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</si>
  <si>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</si>
  <si>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</si>
  <si>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</si>
  <si>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</si>
  <si>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</si>
  <si>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</si>
  <si>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</si>
  <si>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</si>
  <si>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</si>
  <si>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</si>
  <si>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</si>
  <si>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</si>
  <si>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</si>
  <si>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</si>
  <si>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</si>
  <si>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</si>
  <si>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</si>
  <si>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</si>
  <si>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</si>
  <si>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</si>
  <si>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</si>
  <si>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</si>
  <si>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</si>
  <si>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</si>
  <si>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</si>
  <si>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</si>
  <si>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</si>
  <si>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</si>
  <si>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</si>
  <si>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</si>
  <si>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</si>
  <si>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</si>
  <si>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</si>
  <si>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</si>
  <si>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</si>
  <si>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</si>
  <si>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</si>
  <si>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</si>
  <si>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</si>
  <si>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</si>
  <si>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</si>
  <si>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</si>
  <si>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</si>
  <si>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</si>
  <si>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</si>
  <si>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</si>
  <si>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</si>
  <si>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</si>
  <si>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</si>
  <si>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</si>
  <si>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</si>
  <si>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</si>
  <si>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</si>
  <si>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</si>
  <si>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</si>
  <si>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</si>
  <si>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</si>
  <si>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</si>
  <si>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</si>
  <si>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</si>
  <si>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</si>
  <si>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</si>
  <si>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</si>
  <si>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</si>
  <si>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</si>
  <si>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</si>
  <si>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</si>
  <si>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</si>
  <si>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</si>
  <si>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</si>
  <si>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</si>
  <si>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</si>
  <si>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</si>
  <si>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</si>
  <si>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</si>
  <si>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</si>
  <si>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</si>
  <si>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</si>
  <si>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</si>
  <si>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</si>
  <si>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</si>
  <si>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</si>
  <si>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</si>
  <si>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</si>
  <si>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</si>
  <si>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</si>
  <si>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</si>
  <si>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</si>
  <si>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</si>
  <si>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</si>
  <si>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</si>
  <si>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</si>
  <si>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</si>
  <si>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</si>
  <si>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</si>
  <si>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</si>
  <si>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</si>
  <si>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</si>
  <si>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</si>
  <si>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</si>
  <si>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</si>
  <si>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</si>
  <si>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</si>
  <si>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</si>
  <si>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</si>
  <si>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</si>
  <si>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</si>
  <si>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</si>
  <si>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</si>
  <si>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</si>
  <si>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</si>
  <si>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</si>
  <si>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</si>
  <si>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</si>
  <si>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</si>
  <si>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</si>
  <si>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</si>
  <si>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</si>
  <si>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</si>
  <si>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</si>
  <si>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</si>
  <si>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</si>
  <si>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</si>
  <si>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</si>
  <si>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</si>
  <si>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</si>
  <si>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</si>
  <si>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</si>
  <si>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</si>
  <si>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</si>
  <si>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</si>
  <si>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</si>
  <si>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</si>
  <si>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</si>
  <si>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</si>
  <si>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</si>
  <si>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</si>
  <si>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</si>
  <si>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</si>
  <si>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</si>
  <si>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</si>
  <si>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</si>
  <si>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</si>
  <si>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</si>
  <si>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</si>
  <si>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</si>
  <si>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</si>
  <si>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</si>
  <si>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</si>
  <si>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</si>
  <si>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</si>
  <si>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</si>
  <si>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</si>
  <si>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</si>
  <si>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</si>
  <si>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</si>
  <si>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</si>
  <si>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</si>
  <si>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</si>
  <si>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</si>
  <si>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</si>
  <si>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</si>
  <si>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</si>
  <si>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</si>
  <si>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</si>
  <si>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</si>
  <si>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</si>
  <si>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</si>
  <si>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</si>
  <si>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</si>
  <si>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</si>
  <si>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</si>
  <si>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</si>
  <si>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</si>
  <si>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</si>
  <si>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</si>
  <si>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</si>
  <si>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</si>
  <si>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</si>
  <si>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</si>
  <si>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</si>
  <si>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</si>
  <si>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</si>
  <si>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</si>
  <si>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</si>
  <si>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</si>
  <si>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</si>
  <si>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</si>
  <si>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</si>
  <si>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</si>
  <si>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</si>
  <si>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</si>
  <si>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</si>
  <si>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</si>
  <si>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</si>
  <si>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</si>
  <si>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</si>
  <si>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</si>
  <si>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</si>
  <si>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</si>
  <si>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</si>
  <si>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</si>
  <si>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</si>
  <si>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</si>
  <si>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</si>
  <si>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</si>
  <si>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</si>
  <si>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</si>
  <si>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</si>
  <si>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</si>
  <si>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</si>
  <si>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</si>
  <si>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</si>
  <si>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</si>
  <si>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</si>
  <si>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</si>
  <si>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</si>
  <si>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</si>
  <si>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</si>
  <si>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</si>
  <si>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</si>
  <si>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</si>
  <si>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</si>
  <si>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</si>
  <si>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</si>
  <si>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</si>
  <si>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</si>
  <si>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</si>
  <si>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</si>
  <si>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</si>
  <si>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</si>
  <si>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</si>
  <si>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</si>
  <si>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</si>
  <si>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</si>
  <si>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</si>
  <si>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</si>
  <si>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</si>
  <si>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</si>
  <si>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</si>
  <si>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</si>
  <si>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</si>
  <si>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</si>
  <si>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</si>
  <si>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</si>
  <si>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</si>
  <si>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</si>
  <si>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</si>
  <si>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</si>
  <si>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</si>
  <si>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</si>
  <si>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</si>
  <si>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</si>
  <si>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</si>
  <si>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</si>
  <si>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</si>
  <si>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</si>
  <si>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</si>
  <si>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</si>
  <si>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</si>
  <si>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</si>
  <si>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</si>
  <si>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</si>
  <si>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</si>
  <si>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</si>
  <si>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</si>
  <si>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</si>
  <si>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</si>
  <si>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</si>
  <si>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</si>
  <si>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</si>
  <si>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</si>
  <si>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</si>
  <si>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</si>
  <si>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</si>
  <si>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</si>
  <si>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</si>
  <si>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</si>
  <si>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</si>
  <si>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</si>
  <si>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</si>
  <si>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</si>
  <si>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</si>
  <si>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</si>
  <si>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</si>
  <si>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</si>
  <si>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</si>
  <si>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</si>
  <si>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</si>
  <si>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</si>
  <si>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</si>
  <si>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</si>
  <si>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</si>
  <si>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</si>
  <si>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</si>
  <si>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</si>
  <si>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</si>
  <si>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</si>
  <si>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</si>
  <si>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</si>
  <si>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</si>
  <si>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</si>
  <si>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</si>
  <si>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</si>
  <si>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</si>
  <si>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</si>
  <si>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</si>
  <si>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</si>
  <si>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</si>
  <si>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</si>
  <si>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</si>
  <si>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</si>
  <si>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</si>
  <si>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</si>
  <si>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</si>
  <si>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</si>
  <si>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</si>
  <si>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</si>
  <si>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</si>
  <si>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</si>
  <si>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</si>
  <si>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</si>
  <si>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</si>
  <si>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</si>
  <si>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</si>
  <si>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</si>
  <si>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</si>
  <si>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</si>
  <si>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</si>
  <si>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</si>
  <si>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</si>
  <si>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</si>
  <si>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</si>
  <si>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</si>
  <si>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</si>
  <si>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</si>
  <si>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</si>
  <si>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</si>
  <si>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</si>
  <si>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</si>
  <si>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</si>
  <si>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</si>
  <si>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</si>
  <si>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</si>
  <si>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</si>
  <si>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</si>
  <si>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</si>
  <si>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</si>
  <si>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</si>
  <si>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</si>
  <si>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</si>
  <si>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</si>
  <si>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</si>
  <si>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</si>
  <si>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</si>
  <si>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</si>
  <si>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</si>
  <si>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</si>
  <si>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</si>
  <si>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</si>
  <si>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</si>
  <si>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</si>
  <si>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</si>
  <si>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</si>
  <si>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</si>
  <si>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</si>
  <si>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</si>
  <si>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</si>
  <si>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</si>
  <si>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</si>
  <si>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</si>
  <si>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</si>
  <si>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</si>
  <si>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</si>
  <si>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</si>
  <si>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</si>
  <si>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</si>
  <si>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</si>
  <si>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</si>
  <si>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</si>
  <si>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</si>
  <si>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</si>
  <si>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</si>
  <si>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</si>
  <si>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</si>
  <si>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</si>
  <si>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</si>
  <si>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</si>
  <si>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</si>
  <si>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</si>
  <si>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</si>
  <si>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</si>
  <si>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</si>
  <si>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</si>
  <si>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</si>
  <si>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</si>
  <si>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</si>
  <si>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</si>
  <si>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</si>
  <si>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</si>
  <si>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</si>
  <si>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</si>
  <si>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</si>
  <si>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</si>
  <si>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</si>
  <si>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</si>
  <si>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</si>
  <si>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</si>
  <si>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</si>
  <si>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</si>
  <si>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</si>
  <si>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</si>
  <si>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</si>
  <si>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</si>
  <si>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</si>
  <si>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</si>
  <si>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</si>
  <si>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</si>
  <si>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</si>
  <si>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</si>
  <si>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</si>
  <si>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</si>
  <si>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</si>
  <si>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</si>
  <si>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</si>
  <si>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</si>
  <si>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</si>
  <si>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</si>
  <si>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</si>
  <si>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</si>
  <si>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</si>
  <si>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</si>
  <si>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</si>
  <si>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</si>
  <si>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</si>
  <si>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</si>
  <si>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</si>
  <si>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</si>
  <si>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</si>
  <si>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</si>
  <si>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</si>
  <si>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</si>
  <si>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</si>
  <si>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</si>
  <si>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</si>
  <si>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</si>
  <si>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</si>
  <si>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</si>
  <si>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</si>
  <si>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</si>
  <si>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</si>
  <si>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</si>
  <si>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</si>
  <si>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</si>
  <si>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</si>
  <si>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</si>
  <si>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</si>
  <si>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</si>
  <si>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</si>
  <si>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</si>
  <si>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</si>
  <si>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</si>
  <si>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</si>
  <si>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</si>
  <si>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</si>
  <si>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</si>
  <si>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</si>
  <si>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</si>
  <si>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</si>
  <si>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</si>
  <si>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</si>
  <si>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</si>
  <si>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</si>
  <si>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</si>
  <si>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</si>
  <si>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</si>
  <si>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</si>
  <si>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</si>
  <si>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</si>
  <si>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</si>
  <si>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</si>
  <si>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</si>
  <si>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</si>
  <si>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</si>
  <si>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</si>
  <si>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</si>
  <si>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</si>
  <si>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</si>
  <si>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</si>
  <si>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</si>
  <si>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</si>
  <si>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</si>
  <si>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</si>
  <si>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</si>
  <si>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</si>
  <si>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</si>
  <si>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</si>
  <si>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</si>
  <si>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</si>
  <si>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</si>
  <si>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</si>
  <si>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</si>
  <si>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</si>
  <si>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</si>
  <si>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</si>
  <si>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</si>
  <si>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</si>
  <si>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</si>
  <si>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</si>
  <si>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</si>
  <si>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</si>
  <si>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</si>
  <si>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</si>
  <si>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</si>
  <si>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</si>
  <si>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</si>
  <si>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</si>
  <si>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</si>
  <si>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</si>
  <si>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</si>
  <si>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</si>
  <si>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</si>
  <si>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</si>
  <si>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</si>
  <si>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</si>
  <si>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</si>
  <si>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</si>
  <si>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</si>
  <si>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</si>
  <si>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</si>
  <si>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</si>
  <si>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</si>
  <si>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</si>
  <si>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</si>
  <si>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</si>
  <si>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</si>
  <si>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</si>
  <si>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</si>
  <si>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</si>
  <si>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</si>
  <si>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</si>
  <si>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</si>
  <si>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</si>
  <si>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</si>
  <si>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</si>
  <si>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</si>
  <si>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</si>
  <si>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</si>
  <si>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</si>
  <si>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</si>
  <si>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</si>
  <si>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</si>
  <si>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</si>
  <si>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</si>
  <si>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</si>
  <si>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</si>
  <si>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</si>
  <si>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</si>
  <si>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</si>
  <si>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</si>
  <si>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</si>
  <si>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</si>
  <si>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</si>
  <si>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</si>
  <si>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</si>
  <si>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</si>
  <si>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</si>
  <si>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</si>
  <si>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</si>
  <si>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</si>
  <si>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</si>
  <si>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</si>
  <si>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</si>
  <si>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</si>
  <si>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</si>
  <si>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</si>
  <si>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</si>
  <si>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</si>
  <si>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</si>
  <si>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</si>
  <si>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</si>
  <si>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</si>
  <si>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</si>
  <si>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</si>
  <si>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</si>
  <si>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</si>
  <si>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</si>
  <si>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</si>
  <si>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</si>
  <si>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</si>
  <si>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</si>
  <si>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</si>
  <si>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</si>
  <si>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</si>
  <si>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</si>
  <si>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</si>
  <si>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</si>
  <si>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</si>
  <si>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</si>
  <si>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</si>
  <si>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</si>
  <si>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</si>
  <si>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</si>
  <si>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</si>
  <si>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</si>
  <si>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</si>
  <si>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</si>
  <si>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</si>
  <si>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</si>
  <si>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</si>
  <si>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</si>
  <si>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</si>
  <si>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</si>
  <si>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</si>
  <si>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</si>
  <si>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</si>
  <si>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</si>
  <si>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</si>
  <si>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</si>
  <si>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</si>
  <si>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</si>
  <si>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</si>
  <si>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</si>
  <si>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</si>
  <si>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</si>
  <si>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</si>
  <si>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</si>
  <si>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</si>
  <si>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</si>
  <si>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</si>
  <si>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</si>
  <si>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</si>
  <si>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</si>
  <si>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</si>
  <si>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</si>
  <si>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</si>
  <si>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</si>
  <si>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</si>
  <si>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</si>
  <si>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</si>
  <si>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</si>
  <si>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</si>
  <si>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</si>
  <si>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</si>
  <si>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</si>
  <si>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</si>
  <si>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</si>
  <si>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</si>
  <si>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</si>
  <si>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</si>
  <si>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</si>
  <si>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</si>
  <si>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</si>
  <si>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</si>
  <si>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</si>
  <si>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</si>
  <si>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</si>
  <si>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</si>
  <si>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</si>
  <si>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</si>
  <si>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</si>
  <si>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</si>
  <si>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</si>
  <si>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</si>
  <si>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</si>
  <si>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</si>
  <si>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</si>
  <si>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</si>
  <si>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</si>
  <si>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</si>
  <si>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</si>
  <si>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</si>
  <si>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</si>
  <si>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</si>
  <si>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</si>
  <si>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</si>
  <si>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</si>
  <si>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</si>
  <si>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</si>
  <si>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</si>
  <si>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</si>
  <si>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</si>
  <si>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</si>
  <si>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</si>
  <si>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</si>
  <si>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</si>
  <si>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</si>
  <si>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</si>
  <si>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</si>
  <si>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</si>
  <si>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</si>
  <si>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</si>
  <si>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</si>
  <si>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</si>
  <si>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</si>
  <si>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</si>
  <si>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</si>
  <si>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</si>
  <si>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</si>
  <si>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</si>
  <si>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</si>
  <si>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</si>
  <si>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</si>
  <si>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</si>
  <si>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</si>
  <si>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</si>
  <si>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</si>
  <si>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</si>
  <si>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</si>
  <si>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</si>
  <si>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</si>
  <si>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</si>
  <si>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</si>
  <si>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</si>
  <si>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</si>
  <si>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</si>
  <si>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</si>
  <si>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</si>
  <si>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</si>
  <si>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</si>
  <si>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</si>
  <si>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</si>
  <si>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</si>
  <si>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</si>
  <si>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</si>
  <si>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</si>
  <si>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</si>
  <si>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</si>
  <si>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</si>
  <si>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</si>
  <si>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</si>
  <si>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</si>
  <si>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</si>
  <si>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</si>
  <si>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</si>
  <si>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</si>
  <si>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</si>
  <si>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</si>
  <si>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</si>
  <si>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</si>
  <si>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</si>
  <si>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</si>
  <si>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</si>
  <si>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</si>
  <si>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</si>
  <si>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</si>
  <si>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</si>
  <si>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</si>
  <si>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</si>
  <si>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</si>
  <si>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</si>
  <si>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</si>
  <si>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</si>
  <si>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</si>
  <si>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</si>
  <si>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</si>
  <si>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</si>
  <si>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</si>
  <si>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</si>
  <si>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</si>
  <si>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</si>
  <si>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</si>
  <si>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</si>
  <si>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</si>
  <si>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</si>
  <si>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</si>
  <si>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</si>
  <si>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</si>
  <si>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</si>
  <si>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</si>
  <si>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</si>
  <si>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</si>
  <si>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</si>
  <si>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</si>
  <si>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</si>
  <si>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</si>
  <si>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</si>
  <si>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</si>
  <si>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</si>
  <si>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</si>
  <si>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</si>
  <si>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</si>
  <si>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</si>
  <si>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</si>
  <si>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</si>
  <si>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</si>
  <si>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</si>
  <si>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</si>
  <si>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</si>
  <si>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</si>
  <si>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</si>
  <si>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</si>
  <si>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</si>
  <si>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</si>
  <si>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</si>
  <si>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</si>
  <si>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</si>
  <si>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</si>
  <si>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</si>
  <si>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</si>
  <si>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</si>
  <si>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</si>
  <si>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</si>
  <si>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</si>
  <si>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</si>
  <si>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</si>
  <si>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</si>
  <si>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</si>
  <si>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</si>
  <si>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</si>
  <si>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</si>
  <si>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</si>
  <si>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</si>
  <si>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</si>
  <si>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</si>
  <si>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</si>
  <si>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</si>
  <si>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</si>
  <si>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</si>
  <si>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</si>
  <si>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</si>
  <si>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</si>
  <si>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</si>
  <si>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</si>
  <si>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</si>
  <si>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</si>
  <si>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</si>
  <si>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</si>
  <si>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</si>
  <si>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</si>
  <si>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</si>
  <si>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</si>
  <si>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</si>
  <si>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</si>
  <si>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</si>
  <si>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</si>
  <si>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</si>
  <si>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</si>
  <si>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</si>
  <si>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</si>
  <si>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</si>
  <si>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</si>
  <si>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</si>
  <si>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</si>
  <si>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</si>
  <si>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</si>
  <si>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</si>
  <si>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</si>
  <si>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</si>
  <si>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</si>
  <si>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</si>
  <si>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</si>
  <si>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</si>
  <si>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</si>
  <si>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</si>
  <si>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</si>
  <si>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</si>
  <si>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</si>
  <si>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</si>
  <si>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</si>
  <si>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</si>
  <si>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</si>
  <si>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</si>
  <si>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</si>
  <si>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</si>
  <si>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</si>
  <si>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</si>
  <si>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</si>
  <si>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</si>
  <si>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</si>
  <si>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</si>
  <si>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</si>
  <si>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</si>
  <si>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</si>
  <si>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</si>
  <si>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</si>
  <si>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</si>
  <si>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</si>
  <si>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</si>
  <si>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</si>
  <si>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</si>
  <si>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</si>
  <si>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</si>
  <si>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</si>
  <si>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</si>
  <si>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</si>
  <si>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</si>
  <si>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</si>
  <si>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</si>
  <si>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</si>
  <si>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</si>
  <si>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</si>
  <si>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</si>
  <si>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</si>
  <si>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</si>
  <si>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</si>
  <si>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</si>
  <si>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</si>
  <si>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</si>
  <si>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</si>
  <si>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</si>
  <si>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</si>
  <si>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</si>
  <si>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</si>
  <si>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</si>
  <si>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</si>
  <si>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</si>
  <si>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</si>
  <si>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</si>
  <si>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</si>
  <si>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</si>
  <si>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</si>
  <si>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</si>
  <si>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</si>
  <si>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</si>
  <si>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</si>
  <si>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</si>
  <si>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</si>
  <si>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</si>
  <si>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</si>
  <si>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</si>
  <si>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</si>
  <si>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</si>
  <si>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</si>
  <si>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</si>
  <si>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</si>
  <si>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</si>
  <si>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</si>
  <si>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</si>
  <si>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</si>
  <si>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</si>
  <si>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</si>
  <si>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</si>
  <si>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</si>
  <si>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</si>
  <si>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</si>
  <si>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</si>
  <si>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</si>
  <si>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</si>
  <si>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</si>
  <si>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</si>
  <si>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</si>
  <si>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</si>
  <si>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</si>
  <si>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</si>
  <si>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</si>
  <si>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</si>
  <si>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</si>
  <si>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</si>
  <si>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</si>
  <si>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</si>
  <si>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</si>
  <si>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</si>
  <si>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</si>
  <si>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</si>
  <si>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</si>
  <si>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</si>
  <si>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</si>
  <si>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</si>
  <si>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</si>
  <si>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</si>
  <si>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</si>
  <si>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</si>
  <si>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</si>
  <si>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</si>
  <si>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</si>
  <si>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</si>
  <si>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</si>
  <si>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</si>
  <si>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</si>
  <si>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</si>
  <si>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</si>
  <si>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</si>
  <si>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</si>
  <si>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</si>
  <si>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</si>
  <si>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</si>
  <si>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</si>
  <si>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</si>
  <si>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</si>
  <si>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</si>
  <si>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</si>
  <si>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</si>
  <si>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</si>
  <si>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</si>
  <si>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</si>
  <si>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</si>
  <si>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</si>
  <si>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</si>
  <si>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</si>
  <si>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</si>
  <si>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</si>
  <si>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</si>
  <si>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</si>
  <si>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</si>
  <si>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</si>
  <si>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</si>
  <si>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</si>
  <si>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</si>
  <si>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</si>
  <si>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</si>
  <si>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</si>
  <si>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</si>
  <si>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</si>
  <si>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</si>
  <si>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</si>
  <si>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</si>
  <si>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</si>
  <si>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</si>
  <si>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</si>
  <si>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</si>
  <si>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</si>
  <si>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</si>
  <si>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</si>
  <si>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</si>
  <si>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</si>
  <si>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</si>
  <si>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</si>
  <si>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</si>
  <si>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</si>
  <si>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</si>
  <si>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</si>
  <si>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</si>
  <si>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</si>
  <si>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</si>
  <si>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</si>
  <si>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</si>
  <si>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</si>
  <si>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</si>
  <si>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</si>
  <si>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</si>
  <si>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</si>
  <si>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</si>
  <si>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</si>
  <si>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</si>
  <si>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</si>
  <si>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</si>
  <si>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</si>
  <si>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</si>
  <si>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</si>
  <si>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</si>
  <si>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</si>
  <si>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</si>
  <si>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</si>
  <si>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</si>
  <si>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</si>
  <si>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</si>
  <si>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</si>
  <si>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</si>
  <si>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</si>
  <si>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</si>
  <si>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</si>
  <si>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</si>
  <si>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</si>
  <si>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</si>
  <si>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</si>
  <si>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</si>
  <si>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</si>
  <si>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</si>
  <si>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</si>
  <si>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</si>
  <si>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</si>
  <si>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</si>
  <si>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</si>
  <si>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</si>
  <si>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</si>
  <si>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</si>
  <si>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</si>
  <si>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</si>
  <si>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</si>
  <si>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</si>
  <si>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</si>
  <si>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</si>
  <si>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</si>
  <si>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</si>
  <si>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</si>
  <si>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</si>
  <si>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</si>
  <si>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</si>
  <si>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</si>
  <si>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</si>
  <si>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</si>
  <si>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</si>
  <si>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</si>
  <si>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</si>
  <si>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</si>
  <si>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</si>
  <si>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</si>
  <si>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</si>
  <si>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</si>
  <si>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</si>
  <si>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</si>
  <si>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</si>
  <si>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</si>
  <si>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</si>
  <si>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</si>
  <si>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</si>
  <si>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</si>
  <si>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</si>
  <si>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</si>
  <si>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</si>
  <si>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</si>
  <si>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</si>
  <si>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</si>
  <si>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</si>
  <si>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</si>
  <si>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</si>
  <si>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</si>
  <si>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</si>
  <si>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</si>
  <si>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</si>
  <si>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</si>
  <si>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</si>
  <si>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</si>
  <si>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</si>
  <si>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</si>
  <si>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</si>
  <si>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</si>
  <si>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</si>
  <si>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</si>
  <si>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</si>
  <si>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</si>
  <si>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</si>
  <si>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</si>
  <si>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</si>
  <si>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</si>
  <si>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</si>
  <si>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</si>
  <si>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</si>
  <si>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</si>
  <si>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</si>
  <si>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</si>
  <si>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</si>
  <si>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</si>
  <si>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</si>
  <si>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</si>
  <si>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</si>
  <si>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</si>
  <si>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</si>
  <si>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</si>
  <si>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</si>
  <si>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</si>
  <si>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</si>
  <si>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</si>
  <si>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</si>
  <si>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</si>
  <si>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</si>
  <si>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</si>
  <si>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</si>
  <si>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</si>
  <si>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</si>
  <si>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</si>
  <si>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</si>
  <si>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</si>
  <si>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</si>
  <si>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</si>
  <si>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</si>
  <si>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</si>
  <si>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</si>
  <si>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</si>
  <si>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</si>
  <si>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</si>
  <si>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</si>
  <si>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</si>
  <si>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</si>
  <si>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</si>
  <si>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</si>
  <si>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</si>
  <si>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</si>
  <si>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</si>
  <si>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</si>
  <si>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</si>
  <si>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</si>
  <si>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</si>
  <si>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</si>
  <si>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</si>
  <si>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</si>
  <si>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</si>
  <si>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</si>
  <si>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</si>
  <si>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</si>
  <si>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</si>
  <si>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</si>
  <si>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</si>
  <si>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</si>
  <si>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</si>
  <si>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</si>
  <si>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</si>
  <si>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</si>
  <si>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</si>
  <si>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</si>
  <si>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</si>
  <si>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</si>
  <si>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</si>
  <si>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</si>
  <si>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</si>
  <si>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</si>
  <si>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</si>
  <si>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</si>
  <si>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</si>
  <si>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</si>
  <si>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</si>
  <si>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</si>
  <si>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</si>
  <si>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</si>
  <si>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</si>
  <si>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</si>
  <si>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</si>
  <si>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</si>
  <si>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</si>
  <si>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</si>
  <si>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</si>
  <si>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</si>
  <si>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</si>
  <si>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</si>
  <si>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</si>
  <si>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</si>
  <si>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</si>
  <si>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</si>
  <si>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</si>
  <si>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</si>
  <si>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</si>
  <si>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</si>
  <si>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</si>
  <si>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</si>
  <si>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</si>
  <si>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</si>
  <si>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</si>
  <si>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</si>
  <si>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</si>
  <si>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</si>
  <si>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</si>
  <si>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</si>
  <si>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</si>
  <si>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</si>
  <si>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</si>
  <si>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</si>
  <si>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</si>
  <si>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</si>
  <si>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</si>
  <si>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</si>
  <si>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</si>
  <si>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</si>
  <si>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</si>
  <si>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</si>
  <si>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</si>
  <si>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</si>
  <si>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</si>
  <si>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</si>
  <si>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</si>
  <si>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</si>
  <si>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</si>
  <si>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</si>
  <si>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</si>
  <si>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</si>
  <si>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</si>
  <si>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</si>
  <si>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</si>
  <si>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</si>
  <si>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</si>
  <si>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</si>
  <si>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</si>
  <si>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</si>
  <si>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</si>
  <si>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</si>
  <si>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</si>
  <si>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</si>
  <si>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</si>
  <si>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</si>
  <si>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</si>
  <si>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</si>
  <si>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</si>
  <si>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</si>
  <si>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</si>
  <si>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</si>
  <si>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</si>
  <si>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</si>
  <si>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</si>
  <si>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</si>
  <si>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</si>
  <si>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</si>
  <si>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</si>
  <si>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</si>
  <si>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</si>
  <si>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</si>
  <si>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</si>
  <si>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</si>
  <si>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</si>
  <si>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</si>
  <si>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</si>
  <si>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</si>
  <si>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</si>
  <si>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</si>
  <si>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</si>
  <si>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</si>
  <si>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</si>
  <si>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</si>
  <si>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</si>
  <si>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</si>
  <si>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</si>
  <si>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</si>
  <si>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</si>
  <si>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</si>
  <si>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</si>
  <si>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</si>
  <si>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</si>
  <si>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</si>
  <si>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</si>
  <si>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</si>
  <si>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</si>
  <si>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</si>
  <si>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</si>
  <si>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</si>
  <si>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</si>
  <si>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</si>
  <si>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</si>
  <si>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</si>
  <si>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</si>
  <si>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</si>
  <si>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</si>
  <si>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</si>
  <si>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</si>
  <si>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</si>
  <si>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</si>
  <si>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</si>
  <si>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</si>
  <si>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</si>
  <si>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</si>
  <si>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</si>
  <si>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</si>
  <si>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</si>
  <si>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</si>
  <si>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</si>
  <si>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</si>
  <si>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</si>
  <si>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</si>
  <si>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</si>
  <si>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</si>
  <si>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</si>
  <si>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</si>
  <si>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</si>
  <si>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</si>
  <si>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</si>
  <si>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</si>
  <si>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</si>
  <si>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</si>
  <si>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</si>
  <si>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</si>
  <si>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</si>
  <si>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</si>
  <si>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</si>
  <si>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</si>
  <si>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</si>
  <si>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</si>
  <si>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</si>
  <si>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</si>
  <si>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</si>
  <si>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</si>
  <si>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</si>
  <si>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</si>
  <si>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</si>
  <si>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</si>
  <si>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</si>
  <si>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</si>
  <si>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</si>
  <si>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</si>
  <si>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</si>
  <si>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</si>
  <si>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</si>
  <si>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</si>
  <si>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</si>
  <si>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</si>
  <si>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</si>
  <si>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</si>
  <si>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</si>
  <si>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</si>
  <si>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</si>
  <si>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</si>
  <si>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</si>
  <si>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</si>
  <si>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</si>
  <si>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</si>
  <si>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</si>
  <si>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</si>
  <si>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</si>
  <si>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</si>
  <si>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</si>
  <si>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</si>
  <si>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</si>
  <si>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</si>
  <si>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</si>
  <si>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</si>
  <si>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</si>
  <si>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</si>
  <si>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</si>
  <si>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</si>
  <si>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</si>
  <si>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</si>
  <si>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</si>
  <si>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</si>
  <si>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</si>
  <si>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</si>
  <si>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</si>
  <si>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</si>
  <si>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</si>
  <si>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</si>
  <si>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</si>
  <si>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</si>
  <si>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</si>
  <si>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</si>
  <si>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</si>
  <si>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</si>
  <si>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</si>
  <si>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</si>
  <si>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</si>
  <si>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</si>
  <si>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</si>
  <si>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</si>
  <si>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</si>
  <si>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</si>
  <si>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</si>
  <si>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</si>
  <si>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</si>
  <si>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</si>
  <si>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</si>
  <si>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</si>
  <si>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</si>
  <si>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</si>
  <si>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</si>
  <si>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</si>
  <si>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</si>
  <si>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</si>
  <si>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</si>
  <si>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</si>
  <si>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</si>
  <si>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</si>
  <si>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</si>
  <si>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</si>
  <si>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</si>
  <si>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</si>
  <si>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</si>
  <si>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</si>
  <si>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</si>
  <si>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</si>
  <si>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</si>
  <si>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</si>
  <si>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</si>
  <si>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</si>
  <si>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</si>
  <si>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</si>
  <si>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</si>
  <si>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</si>
  <si>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</si>
  <si>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</si>
  <si>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</si>
  <si>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</si>
  <si>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</si>
  <si>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</si>
  <si>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</si>
  <si>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</si>
  <si>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</si>
  <si>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</si>
  <si>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</si>
  <si>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</si>
  <si>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</si>
  <si>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</si>
  <si>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</si>
  <si>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</si>
  <si>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</si>
  <si>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</si>
  <si>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</si>
  <si>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</si>
  <si>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</si>
  <si>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</si>
  <si>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</si>
  <si>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</si>
  <si>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</si>
  <si>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</si>
  <si>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</si>
  <si>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</si>
  <si>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</si>
  <si>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</si>
  <si>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</si>
  <si>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</si>
  <si>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</si>
  <si>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</si>
  <si>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</si>
  <si>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</si>
  <si>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</si>
  <si>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</si>
  <si>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</si>
  <si>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</si>
  <si>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</si>
  <si>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</si>
  <si>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</si>
  <si>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</si>
  <si>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</si>
  <si>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</si>
  <si>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</si>
  <si>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</si>
  <si>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</si>
  <si>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</si>
  <si>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</si>
  <si>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</si>
  <si>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</si>
  <si>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</si>
  <si>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</si>
  <si>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</si>
  <si>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</si>
  <si>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</si>
  <si>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</si>
  <si>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</si>
  <si>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</si>
  <si>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</si>
  <si>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</si>
  <si>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</si>
  <si>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</si>
  <si>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</si>
  <si>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</si>
  <si>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</si>
  <si>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</si>
  <si>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</si>
  <si>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</si>
  <si>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</si>
  <si>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</si>
  <si>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</si>
  <si>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</si>
  <si>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</si>
  <si>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</si>
  <si>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</si>
  <si>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</si>
  <si>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</si>
  <si>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</si>
  <si>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</si>
  <si>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</si>
  <si>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</si>
  <si>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</si>
  <si>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</si>
  <si>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</si>
  <si>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</si>
  <si>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</si>
  <si>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</si>
  <si>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</si>
  <si>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</si>
  <si>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</si>
  <si>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</si>
  <si>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</si>
  <si>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</si>
  <si>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</si>
  <si>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</si>
  <si>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</si>
  <si>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</si>
  <si>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</si>
  <si>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</si>
  <si>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</si>
  <si>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</si>
  <si>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</si>
  <si>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</si>
  <si>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</si>
  <si>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</si>
  <si>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</si>
  <si>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</si>
  <si>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</si>
  <si>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</si>
  <si>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</si>
  <si>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</si>
  <si>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</si>
  <si>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</si>
  <si>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</si>
  <si>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</si>
  <si>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</si>
  <si>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</si>
  <si>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</si>
  <si>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</si>
  <si>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</si>
  <si>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</si>
  <si>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</si>
  <si>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</si>
  <si>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</si>
  <si>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</si>
  <si>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</si>
  <si>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</si>
  <si>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</si>
  <si>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</si>
  <si>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</si>
  <si>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</si>
  <si>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</si>
  <si>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</si>
  <si>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</si>
  <si>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</si>
  <si>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</si>
  <si>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</si>
  <si>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</si>
  <si>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</si>
  <si>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</si>
  <si>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</si>
  <si>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</si>
  <si>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</si>
  <si>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</si>
  <si>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</si>
  <si>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</si>
  <si>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</si>
  <si>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</si>
  <si>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</si>
  <si>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</si>
  <si>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</si>
  <si>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</si>
  <si>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</si>
  <si>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</si>
  <si>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</si>
  <si>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</si>
  <si>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</si>
  <si>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</si>
  <si>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</si>
  <si>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</si>
  <si>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</si>
  <si>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</si>
  <si>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</si>
  <si>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</si>
  <si>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</si>
  <si>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</si>
  <si>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</si>
  <si>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</si>
  <si>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</si>
  <si>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</si>
  <si>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</si>
  <si>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</si>
  <si>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</si>
  <si>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</si>
  <si>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</si>
  <si>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</si>
  <si>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</si>
  <si>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</si>
  <si>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</si>
  <si>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</si>
  <si>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</si>
  <si>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</si>
  <si>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</si>
  <si>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</si>
  <si>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</si>
  <si>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</si>
  <si>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</si>
  <si>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</si>
  <si>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</si>
  <si>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</si>
  <si>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</si>
  <si>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</si>
  <si>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</si>
  <si>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</si>
  <si>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</si>
  <si>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</si>
  <si>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</si>
  <si>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</si>
  <si>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</si>
  <si>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</si>
  <si>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</si>
  <si>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</si>
  <si>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</si>
  <si>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</si>
  <si>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</si>
  <si>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</si>
  <si>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</si>
  <si>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</si>
  <si>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</si>
  <si>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</si>
  <si>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</si>
  <si>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</si>
  <si>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</si>
  <si>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</si>
  <si>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</si>
  <si>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</si>
  <si>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</si>
  <si>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</si>
  <si>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</si>
  <si>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</si>
  <si>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</si>
  <si>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</si>
  <si>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</si>
  <si>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</si>
  <si>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</si>
  <si>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</si>
  <si>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</si>
  <si>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</si>
  <si>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</si>
  <si>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</si>
  <si>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</si>
  <si>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</si>
  <si>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</si>
  <si>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</si>
  <si>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</si>
  <si>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</si>
  <si>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</si>
  <si>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</si>
  <si>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</si>
  <si>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</si>
  <si>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</si>
  <si>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</si>
  <si>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</si>
  <si>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</si>
  <si>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</si>
  <si>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</si>
  <si>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</si>
  <si>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</si>
  <si>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</si>
  <si>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</si>
  <si>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</si>
  <si>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</si>
  <si>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</si>
  <si>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</si>
  <si>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</si>
  <si>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</si>
  <si>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</si>
  <si>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</si>
  <si>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</si>
  <si>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</si>
  <si>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</si>
  <si>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</si>
  <si>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</si>
  <si>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</si>
  <si>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</si>
  <si>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</si>
  <si>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</si>
  <si>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</si>
  <si>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</si>
  <si>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</si>
  <si>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</si>
  <si>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</si>
  <si>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</si>
  <si>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</si>
  <si>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</si>
  <si>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</si>
  <si>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</si>
  <si>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</si>
  <si>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</si>
  <si>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</si>
  <si>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</si>
  <si>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</si>
  <si>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</si>
  <si>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</si>
  <si>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</si>
  <si>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</si>
  <si>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</si>
  <si>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</si>
  <si>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</si>
  <si>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</si>
  <si>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</si>
  <si>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</si>
  <si>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</si>
  <si>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</si>
  <si>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</si>
  <si>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</si>
  <si>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</si>
  <si>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</si>
  <si>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</si>
  <si>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</si>
  <si>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</si>
  <si>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</si>
  <si>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</si>
  <si>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</si>
  <si>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</si>
  <si>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</si>
  <si>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</si>
  <si>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</si>
  <si>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</si>
  <si>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</si>
  <si>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</si>
  <si>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</si>
  <si>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</si>
  <si>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</si>
  <si>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</si>
  <si>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</si>
  <si>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</si>
  <si>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</si>
  <si>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</si>
  <si>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</si>
  <si>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</si>
  <si>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</si>
  <si>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</si>
  <si>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</si>
  <si>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</si>
  <si>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</si>
  <si>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</si>
  <si>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</si>
  <si>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</si>
  <si>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</si>
  <si>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</si>
  <si>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</si>
  <si>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</si>
  <si>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</si>
  <si>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</si>
  <si>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</si>
  <si>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</si>
  <si>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</si>
  <si>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</si>
  <si>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</si>
  <si>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</si>
  <si>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</si>
  <si>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</si>
  <si>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</si>
  <si>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</si>
  <si>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</si>
  <si>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</si>
  <si>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</si>
  <si>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</si>
  <si>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</si>
  <si>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</si>
  <si>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</si>
  <si>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</si>
  <si>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</si>
  <si>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</si>
  <si>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</si>
  <si>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</si>
  <si>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</si>
  <si>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</si>
  <si>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</si>
  <si>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</si>
  <si>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</si>
  <si>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</si>
  <si>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</si>
  <si>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</si>
  <si>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</si>
  <si>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</si>
  <si>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</si>
  <si>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</si>
  <si>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</si>
  <si>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</si>
  <si>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</si>
  <si>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</si>
  <si>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</si>
  <si>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</si>
  <si>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</si>
  <si>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</si>
  <si>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</si>
  <si>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</si>
  <si>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</si>
  <si>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</si>
  <si>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</si>
  <si>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</si>
  <si>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</si>
  <si>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</si>
  <si>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</si>
  <si>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</si>
  <si>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</si>
  <si>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</si>
  <si>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</si>
  <si>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</si>
  <si>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</si>
  <si>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</si>
  <si>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</si>
  <si>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</si>
  <si>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</si>
  <si>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</si>
  <si>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</si>
  <si>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</si>
  <si>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</si>
  <si>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</si>
  <si>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</si>
  <si>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</si>
  <si>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</si>
  <si>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</si>
  <si>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</si>
  <si>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</si>
  <si>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</si>
  <si>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</si>
  <si>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</si>
  <si>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</si>
  <si>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</si>
  <si>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</si>
  <si>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</si>
  <si>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</si>
  <si>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</si>
  <si>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</si>
  <si>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</si>
  <si>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</si>
  <si>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</si>
  <si>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</si>
  <si>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</si>
  <si>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</si>
  <si>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</si>
  <si>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</si>
  <si>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</si>
  <si>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</si>
  <si>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</si>
  <si>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</si>
  <si>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</si>
  <si>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</si>
  <si>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</si>
  <si>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</si>
  <si>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</si>
  <si>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</si>
  <si>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</si>
  <si>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</si>
  <si>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</si>
  <si>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</si>
  <si>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</si>
  <si>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</si>
  <si>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</si>
  <si>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</si>
  <si>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</si>
  <si>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</si>
  <si>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</si>
  <si>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</si>
  <si>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</si>
  <si>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</si>
  <si>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</si>
  <si>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</si>
  <si>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</si>
  <si>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</si>
  <si>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</si>
  <si>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</si>
  <si>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</si>
  <si>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</si>
  <si>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</si>
  <si>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</si>
  <si>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</si>
  <si>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</si>
  <si>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</si>
  <si>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</si>
  <si>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</si>
  <si>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</si>
  <si>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</si>
  <si>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</si>
  <si>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</si>
  <si>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</si>
  <si>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</si>
  <si>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</si>
  <si>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</si>
  <si>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</si>
  <si>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</si>
  <si>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</si>
  <si>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</si>
  <si>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</si>
  <si>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</si>
  <si>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</si>
  <si>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</si>
  <si>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</si>
  <si>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</si>
  <si>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</si>
  <si>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</si>
  <si>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</si>
  <si>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</si>
  <si>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</si>
  <si>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</si>
  <si>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</si>
  <si>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</si>
  <si>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</si>
  <si>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</si>
  <si>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</si>
  <si>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</si>
  <si>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</si>
  <si>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</si>
  <si>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</si>
  <si>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</si>
  <si>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</si>
  <si>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</si>
  <si>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</si>
  <si>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</si>
  <si>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</si>
  <si>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</si>
  <si>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</si>
  <si>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</si>
  <si>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</si>
  <si>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</si>
  <si>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</si>
  <si>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</si>
  <si>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</si>
  <si>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</si>
  <si>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</si>
  <si>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</si>
  <si>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</si>
  <si>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</si>
  <si>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</si>
  <si>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</si>
  <si>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</si>
  <si>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</si>
  <si>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</si>
  <si>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</si>
  <si>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</si>
  <si>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</si>
  <si>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</si>
  <si>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</si>
  <si>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</si>
  <si>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</si>
  <si>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</si>
  <si>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</si>
  <si>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</si>
  <si>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</si>
  <si>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</si>
  <si>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</si>
  <si>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</si>
  <si>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</si>
  <si>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</si>
  <si>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</si>
  <si>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</si>
  <si>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</si>
  <si>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</si>
  <si>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</si>
  <si>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</si>
  <si>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</si>
  <si>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</si>
  <si>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</si>
  <si>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</si>
  <si>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</si>
  <si>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</si>
  <si>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</si>
  <si>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</si>
  <si>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</si>
  <si>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</si>
  <si>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</si>
  <si>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</si>
  <si>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</si>
  <si>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</si>
  <si>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</si>
  <si>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</si>
  <si>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</si>
  <si>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</si>
  <si>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</si>
  <si>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</si>
  <si>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</si>
  <si>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</si>
  <si>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</si>
  <si>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</si>
  <si>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</si>
  <si>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</si>
  <si>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</si>
  <si>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</si>
  <si>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</si>
  <si>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</si>
  <si>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</si>
  <si>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</si>
  <si>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</si>
  <si>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</si>
  <si>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</si>
  <si>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</si>
  <si>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</si>
  <si>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</si>
  <si>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</si>
  <si>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</si>
  <si>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</si>
  <si>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</si>
  <si>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</si>
  <si>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</si>
  <si>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</si>
  <si>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</si>
  <si>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</si>
  <si>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</si>
  <si>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</si>
  <si>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</si>
  <si>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</si>
  <si>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</si>
  <si>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</si>
  <si>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</si>
  <si>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</si>
  <si>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</si>
  <si>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</si>
  <si>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</si>
  <si>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</si>
  <si>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</si>
  <si>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</si>
  <si>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</si>
  <si>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</si>
  <si>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</si>
  <si>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</si>
  <si>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</si>
  <si>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</si>
  <si>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</si>
  <si>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</si>
  <si>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</si>
  <si>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</si>
  <si>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</si>
  <si>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</si>
  <si>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</si>
  <si>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</si>
  <si>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</si>
  <si>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</si>
  <si>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</si>
  <si>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</si>
  <si>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</si>
  <si>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</si>
  <si>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</si>
  <si>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</si>
  <si>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</si>
  <si>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</si>
  <si>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</si>
  <si>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</si>
  <si>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</si>
  <si>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</si>
  <si>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</si>
  <si>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</si>
  <si>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</si>
  <si>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</si>
  <si>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</si>
  <si>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</si>
  <si>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</si>
  <si>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</si>
  <si>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</si>
  <si>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</si>
  <si>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</si>
  <si>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</si>
  <si>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</si>
  <si>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</si>
  <si>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</si>
  <si>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</si>
  <si>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</si>
  <si>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</si>
  <si>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</si>
  <si>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</si>
  <si>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</si>
  <si>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</si>
  <si>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</si>
  <si>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</si>
  <si>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</si>
  <si>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</si>
  <si>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</si>
  <si>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</si>
  <si>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</si>
  <si>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</si>
  <si>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</si>
  <si>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</si>
  <si>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</si>
  <si>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</si>
  <si>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</si>
  <si>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</si>
  <si>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</si>
  <si>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</si>
  <si>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</si>
  <si>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</si>
  <si>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</si>
  <si>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</si>
  <si>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</si>
  <si>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</si>
  <si>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</si>
  <si>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</si>
  <si>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</si>
  <si>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</si>
  <si>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</si>
  <si>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</si>
  <si>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</si>
  <si>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</si>
  <si>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</si>
  <si>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</si>
  <si>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</si>
  <si>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</si>
  <si>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</si>
  <si>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</si>
  <si>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</si>
  <si>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</si>
  <si>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</si>
  <si>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</si>
  <si>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</si>
  <si>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</si>
  <si>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</si>
  <si>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</si>
  <si>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</si>
  <si>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</si>
  <si>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</si>
  <si>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</si>
  <si>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</si>
  <si>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</si>
  <si>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</si>
  <si>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</si>
  <si>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</si>
  <si>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</si>
  <si>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</si>
  <si>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</si>
  <si>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</si>
  <si>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</si>
  <si>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</si>
  <si>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</si>
  <si>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</si>
  <si>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</si>
  <si>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</si>
  <si>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</si>
  <si>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</si>
  <si>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</si>
  <si>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</si>
  <si>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</si>
  <si>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</si>
  <si>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</si>
  <si>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</si>
  <si>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</si>
  <si>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</si>
  <si>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</si>
  <si>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</si>
  <si>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</si>
  <si>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</si>
  <si>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</si>
  <si>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</si>
  <si>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</si>
  <si>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</si>
  <si>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</si>
  <si>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</si>
  <si>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</si>
  <si>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</si>
  <si>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</si>
  <si>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</si>
  <si>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</si>
  <si>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</si>
  <si>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</si>
  <si>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</si>
  <si>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</si>
  <si>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</si>
  <si>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</si>
  <si>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</si>
  <si>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</si>
  <si>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</si>
  <si>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</si>
  <si>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</si>
  <si>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</si>
  <si>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</si>
  <si>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</si>
  <si>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</si>
  <si>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</si>
  <si>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</si>
  <si>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</si>
  <si>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</si>
  <si>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</si>
  <si>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</si>
  <si>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</si>
  <si>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</si>
  <si>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</si>
  <si>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</si>
  <si>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</si>
  <si>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</si>
  <si>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</si>
  <si>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</si>
  <si>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</si>
  <si>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</si>
  <si>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</si>
  <si>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</si>
  <si>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</si>
  <si>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</si>
  <si>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</si>
  <si>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</si>
  <si>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</si>
  <si>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</si>
  <si>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</si>
  <si>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</si>
  <si>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</si>
  <si>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</si>
  <si>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</si>
  <si>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</si>
  <si>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</si>
  <si>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</si>
  <si>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</si>
  <si>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</si>
  <si>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</si>
  <si>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</si>
  <si>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</si>
  <si>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</si>
  <si>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</si>
  <si>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</si>
  <si>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</si>
  <si>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</si>
  <si>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</si>
  <si>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</si>
  <si>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</si>
  <si>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</si>
  <si>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</si>
  <si>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</si>
  <si>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</si>
  <si>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</si>
  <si>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</si>
  <si>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</si>
  <si>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</si>
  <si>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</si>
  <si>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</si>
  <si>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</si>
  <si>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</si>
  <si>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</si>
  <si>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</si>
  <si>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</si>
  <si>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</si>
  <si>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</si>
  <si>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</si>
  <si>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</si>
  <si>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</si>
  <si>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</si>
  <si>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</si>
  <si>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</si>
  <si>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</si>
  <si>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</si>
  <si>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</si>
  <si>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</si>
  <si>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</si>
  <si>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</si>
  <si>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</si>
  <si>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</si>
  <si>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</si>
  <si>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</si>
  <si>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</si>
  <si>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</si>
  <si>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</si>
  <si>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</si>
  <si>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</si>
  <si>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</si>
  <si>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</si>
  <si>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</si>
  <si>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</si>
  <si>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</si>
  <si>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</si>
  <si>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</si>
  <si>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</si>
  <si>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</si>
  <si>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</si>
  <si>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</si>
  <si>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</si>
  <si>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</si>
  <si>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</si>
  <si>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</si>
  <si>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</si>
  <si>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</si>
  <si>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</si>
  <si>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</si>
  <si>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</si>
  <si>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</si>
  <si>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</si>
  <si>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</si>
  <si>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</si>
  <si>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</si>
  <si>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</si>
  <si>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</si>
  <si>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</si>
  <si>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</si>
  <si>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</si>
  <si>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</si>
  <si>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</si>
  <si>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</si>
  <si>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</si>
  <si>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</si>
  <si>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</si>
  <si>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</si>
  <si>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</si>
  <si>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</si>
  <si>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</si>
  <si>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</si>
  <si>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</si>
  <si>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</si>
  <si>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</si>
  <si>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</si>
  <si>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</si>
  <si>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</si>
  <si>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</si>
  <si>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</si>
  <si>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</si>
  <si>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</si>
  <si>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</si>
  <si>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</si>
  <si>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</si>
  <si>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</si>
  <si>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</si>
  <si>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</si>
  <si>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</si>
  <si>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</si>
  <si>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</si>
  <si>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</si>
  <si>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</si>
  <si>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</si>
  <si>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</si>
  <si>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</si>
  <si>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</si>
  <si>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</si>
  <si>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</si>
  <si>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</si>
  <si>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</si>
  <si>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</si>
  <si>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</si>
  <si>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</si>
  <si>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</si>
  <si>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</si>
  <si>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</si>
  <si>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</si>
  <si>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</si>
  <si>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</si>
  <si>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</si>
  <si>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</si>
  <si>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</si>
  <si>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</si>
  <si>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</si>
  <si>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</si>
  <si>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</si>
  <si>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</si>
  <si>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</si>
  <si>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</si>
  <si>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</si>
  <si>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</si>
  <si>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</si>
  <si>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</si>
  <si>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</si>
  <si>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</si>
  <si>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</si>
  <si>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</si>
  <si>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</si>
  <si>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</si>
  <si>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</si>
  <si>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</si>
  <si>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</si>
  <si>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</si>
  <si>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</si>
  <si>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</si>
  <si>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</si>
  <si>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</si>
  <si>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</si>
  <si>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</si>
  <si>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</si>
  <si>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</si>
  <si>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</si>
  <si>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</si>
  <si>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</si>
  <si>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</si>
  <si>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</si>
  <si>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</si>
  <si>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</si>
  <si>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</si>
  <si>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</si>
  <si>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</si>
  <si>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</si>
  <si>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</si>
  <si>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</si>
  <si>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</si>
  <si>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</si>
  <si>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</si>
  <si>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</si>
  <si>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</si>
  <si>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</si>
  <si>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</si>
  <si>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</si>
  <si>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</si>
  <si>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</si>
  <si>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</si>
  <si>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</si>
  <si>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</si>
  <si>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</si>
  <si>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</si>
  <si>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</si>
  <si>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</si>
  <si>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</si>
  <si>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</si>
  <si>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</si>
  <si>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</si>
  <si>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</si>
  <si>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</si>
  <si>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</si>
  <si>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</si>
  <si>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</si>
  <si>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</si>
  <si>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</si>
  <si>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</si>
  <si>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</si>
  <si>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</si>
  <si>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</si>
  <si>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</si>
  <si>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</si>
  <si>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</si>
  <si>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</si>
  <si>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</si>
  <si>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</si>
  <si>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</si>
  <si>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</si>
  <si>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</si>
  <si>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</si>
  <si>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</si>
  <si>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</si>
  <si>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</si>
  <si>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</si>
  <si>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</si>
  <si>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</si>
  <si>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</si>
  <si>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</si>
  <si>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</si>
  <si>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</si>
  <si>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</si>
  <si>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</si>
  <si>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</si>
  <si>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</si>
  <si>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</si>
  <si>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</si>
  <si>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</si>
  <si>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</si>
  <si>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</si>
  <si>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</si>
  <si>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</si>
  <si>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</si>
  <si>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</si>
  <si>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</si>
  <si>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</si>
  <si>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</si>
  <si>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</si>
  <si>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</si>
  <si>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</si>
  <si>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</si>
  <si>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</si>
  <si>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</si>
  <si>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</si>
  <si>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</si>
  <si>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</si>
  <si>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</si>
  <si>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</si>
  <si>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</si>
  <si>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</si>
  <si>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</si>
  <si>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</si>
  <si>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</si>
  <si>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</si>
  <si>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</si>
  <si>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</si>
  <si>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</si>
  <si>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</si>
  <si>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</si>
  <si>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</si>
  <si>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</si>
  <si>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</si>
  <si>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</si>
  <si>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</si>
  <si>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</si>
  <si>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</si>
  <si>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</si>
  <si>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</si>
  <si>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</si>
  <si>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</si>
  <si>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</si>
  <si>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</si>
  <si>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</si>
  <si>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</si>
  <si>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</si>
  <si>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</si>
  <si>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</si>
  <si>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</si>
  <si>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</si>
  <si>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</si>
  <si>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</si>
  <si>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</si>
  <si>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</si>
  <si>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</si>
  <si>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</si>
  <si>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</si>
  <si>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</si>
  <si>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</si>
  <si>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</si>
  <si>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</si>
  <si>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</si>
  <si>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</si>
  <si>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</si>
  <si>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</si>
  <si>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</si>
  <si>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</si>
  <si>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</si>
  <si>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</si>
  <si>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</si>
  <si>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</si>
  <si>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</si>
  <si>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</si>
  <si>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</si>
  <si>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</si>
  <si>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</si>
  <si>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</si>
  <si>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</si>
  <si>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</si>
  <si>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</si>
  <si>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</si>
  <si>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</si>
  <si>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</si>
  <si>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</si>
  <si>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</si>
  <si>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</si>
  <si>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</si>
  <si>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</si>
  <si>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</si>
  <si>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</si>
  <si>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</si>
  <si>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</si>
  <si>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</si>
  <si>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</si>
  <si>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</si>
  <si>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</si>
  <si>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</si>
  <si>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</si>
  <si>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</si>
  <si>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</si>
  <si>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</si>
  <si>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</si>
  <si>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</si>
  <si>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</si>
  <si>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</si>
  <si>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</si>
  <si>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</si>
  <si>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</si>
  <si>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</si>
  <si>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</si>
  <si>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</si>
  <si>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</si>
  <si>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</si>
  <si>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</si>
  <si>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</si>
  <si>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</si>
  <si>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</si>
  <si>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</si>
  <si>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</si>
  <si>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</si>
  <si>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</si>
  <si>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</si>
  <si>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</si>
  <si>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</si>
  <si>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</si>
  <si>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</si>
  <si>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</si>
  <si>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</si>
  <si>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</si>
  <si>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</si>
  <si>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</si>
  <si>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</si>
  <si>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</si>
  <si>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</si>
  <si>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</si>
  <si>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</si>
  <si>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</si>
  <si>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</si>
  <si>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</si>
  <si>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</si>
  <si>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</si>
  <si>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</si>
  <si>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</si>
  <si>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</si>
  <si>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</si>
  <si>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</si>
  <si>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</si>
  <si>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</si>
  <si>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</si>
  <si>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</si>
  <si>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</si>
  <si>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</si>
  <si>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</si>
  <si>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</si>
  <si>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</si>
  <si>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</si>
  <si>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</si>
  <si>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</si>
  <si>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</si>
  <si>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</si>
  <si>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</si>
  <si>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</si>
  <si>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</si>
  <si>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</si>
  <si>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</si>
  <si>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</si>
  <si>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</si>
  <si>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</si>
  <si>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</si>
  <si>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</si>
  <si>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</si>
  <si>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</si>
  <si>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</si>
  <si>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</si>
  <si>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</si>
  <si>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</si>
  <si>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</si>
  <si>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</si>
  <si>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</si>
  <si>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</si>
  <si>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</si>
  <si>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</si>
  <si>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</si>
  <si>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</si>
  <si>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</si>
  <si>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</si>
  <si>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</si>
  <si>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</si>
  <si>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</si>
  <si>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</si>
  <si>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</si>
  <si>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</si>
  <si>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</si>
  <si>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</si>
  <si>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</si>
  <si>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</si>
  <si>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</si>
  <si>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</si>
  <si>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</si>
  <si>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</si>
  <si>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</si>
  <si>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</si>
  <si>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</si>
  <si>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</si>
  <si>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</si>
  <si>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</si>
  <si>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</si>
  <si>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</si>
  <si>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</si>
  <si>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</si>
  <si>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</si>
  <si>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</si>
  <si>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</si>
  <si>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</si>
  <si>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</si>
  <si>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</si>
  <si>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</si>
  <si>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</si>
  <si>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</si>
  <si>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</si>
  <si>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</si>
  <si>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</si>
  <si>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</si>
  <si>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</si>
  <si>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</si>
  <si>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</si>
  <si>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</si>
  <si>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</si>
  <si>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</si>
  <si>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</si>
  <si>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</si>
  <si>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</si>
  <si>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</si>
  <si>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</si>
  <si>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</si>
  <si>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</si>
  <si>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</si>
  <si>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</si>
  <si>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</si>
  <si>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</si>
  <si>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</si>
  <si>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</si>
  <si>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</si>
  <si>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</si>
  <si>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</si>
  <si>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</si>
  <si>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</si>
  <si>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</si>
  <si>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</si>
  <si>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</si>
  <si>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</si>
  <si>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</si>
  <si>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</si>
  <si>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</si>
  <si>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</si>
  <si>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</si>
  <si>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</si>
  <si>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</si>
  <si>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</si>
  <si>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</si>
  <si>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</si>
  <si>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</si>
  <si>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</si>
  <si>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</si>
  <si>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</si>
  <si>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</si>
  <si>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</si>
  <si>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</si>
  <si>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</si>
  <si>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</si>
  <si>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</si>
  <si>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</si>
  <si>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</si>
  <si>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</si>
  <si>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</si>
  <si>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</si>
  <si>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</si>
  <si>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</si>
  <si>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</si>
  <si>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</si>
  <si>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</si>
  <si>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</si>
  <si>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</si>
  <si>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</si>
  <si>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</si>
  <si>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</si>
  <si>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</si>
  <si>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</si>
  <si>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</si>
  <si>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</si>
  <si>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</si>
  <si>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</si>
  <si>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</si>
  <si>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</si>
  <si>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</si>
  <si>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</si>
  <si>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</si>
  <si>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</si>
  <si>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</si>
  <si>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</si>
  <si>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</si>
  <si>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</si>
  <si>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</si>
  <si>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</si>
  <si>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</si>
  <si>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</si>
  <si>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</si>
  <si>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</si>
  <si>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</si>
  <si>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</si>
  <si>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</si>
  <si>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</si>
  <si>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</si>
  <si>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</si>
  <si>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</si>
  <si>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</si>
  <si>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</si>
  <si>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</si>
  <si>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</si>
  <si>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</si>
  <si>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</si>
  <si>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</si>
  <si>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</si>
  <si>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</si>
  <si>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</si>
  <si>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</si>
  <si>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</si>
  <si>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</si>
  <si>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</si>
  <si>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</si>
  <si>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</si>
  <si>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</si>
  <si>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</si>
  <si>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</si>
  <si>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</si>
  <si>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</si>
  <si>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</si>
  <si>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</si>
  <si>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</si>
  <si>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</si>
  <si>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</si>
  <si>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</si>
  <si>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</si>
  <si>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</si>
  <si>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</si>
  <si>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</si>
  <si>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</si>
  <si>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</si>
  <si>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</si>
  <si>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</si>
  <si>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</si>
  <si>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</si>
  <si>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</si>
  <si>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</si>
  <si>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</si>
  <si>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</si>
  <si>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</si>
  <si>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</si>
  <si>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</si>
  <si>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</si>
  <si>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</si>
  <si>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</si>
  <si>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</si>
  <si>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</si>
  <si>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</si>
  <si>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</si>
  <si>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</si>
  <si>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</si>
  <si>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</si>
  <si>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</si>
  <si>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</si>
  <si>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</si>
  <si>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</si>
  <si>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</si>
  <si>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</si>
  <si>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</si>
  <si>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</si>
  <si>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</si>
  <si>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</si>
  <si>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</si>
  <si>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</si>
  <si>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</si>
  <si>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</si>
  <si>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</si>
  <si>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</si>
  <si>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</si>
  <si>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</si>
  <si>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</si>
  <si>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</si>
  <si>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</si>
  <si>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</si>
  <si>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</si>
  <si>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</si>
  <si>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</si>
  <si>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</si>
  <si>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</si>
  <si>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</si>
  <si>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</si>
  <si>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</si>
  <si>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</si>
  <si>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</si>
  <si>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</si>
  <si>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</si>
  <si>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</si>
  <si>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</si>
  <si>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</si>
  <si>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</si>
  <si>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</si>
  <si>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</si>
  <si>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</si>
  <si>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</si>
  <si>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</si>
  <si>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</si>
  <si>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</si>
  <si>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</si>
  <si>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</si>
  <si>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</si>
  <si>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</si>
  <si>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</si>
  <si>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</si>
  <si>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</si>
  <si>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</si>
  <si>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</si>
  <si>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</si>
  <si>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</si>
  <si>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</si>
  <si>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</si>
  <si>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</si>
  <si>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</si>
  <si>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</si>
  <si>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</si>
  <si>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</si>
  <si>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</si>
  <si>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</si>
  <si>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</si>
  <si>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</si>
  <si>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</si>
  <si>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</si>
  <si>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</si>
  <si>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</si>
  <si>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</si>
  <si>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</si>
  <si>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</si>
  <si>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</si>
  <si>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</si>
  <si>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</si>
  <si>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</si>
  <si>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</si>
  <si>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</si>
  <si>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</si>
  <si>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</si>
  <si>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</si>
  <si>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</si>
  <si>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</si>
  <si>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</si>
  <si>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</si>
  <si>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</si>
  <si>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</si>
  <si>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</si>
  <si>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</si>
  <si>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</si>
  <si>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</si>
  <si>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</si>
  <si>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</si>
  <si>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</si>
  <si>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</si>
  <si>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</si>
  <si>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</si>
  <si>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</si>
  <si>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</si>
  <si>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</si>
  <si>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</si>
  <si>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</si>
  <si>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</si>
  <si>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</si>
  <si>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</si>
  <si>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</si>
  <si>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</si>
  <si>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</si>
  <si>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</si>
  <si>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</si>
  <si>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</si>
  <si>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</si>
  <si>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</si>
  <si>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</si>
  <si>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</si>
  <si>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</si>
  <si>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</si>
  <si>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</si>
  <si>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</si>
  <si>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</si>
  <si>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</si>
  <si>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</si>
  <si>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</si>
  <si>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</si>
  <si>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</si>
  <si>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</si>
  <si>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</si>
  <si>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</si>
  <si>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</si>
  <si>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</si>
  <si>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</si>
  <si>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</si>
  <si>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</si>
  <si>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</si>
  <si>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</si>
  <si>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</si>
  <si>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</si>
  <si>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</si>
  <si>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</si>
  <si>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</si>
  <si>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</si>
  <si>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</si>
  <si>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</si>
  <si>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</si>
  <si>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</si>
  <si>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</si>
  <si>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</si>
  <si>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</si>
  <si>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</si>
  <si>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</si>
  <si>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</si>
  <si>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</si>
  <si>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</si>
  <si>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</si>
  <si>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</si>
  <si>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</si>
  <si>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</si>
  <si>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</si>
  <si>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</si>
  <si>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</si>
  <si>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</si>
  <si>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</si>
  <si>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</si>
  <si>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</si>
  <si>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</si>
  <si>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</si>
  <si>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</si>
  <si>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</si>
  <si>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</si>
  <si>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</si>
  <si>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</si>
  <si>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</si>
  <si>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</si>
  <si>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</si>
  <si>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</si>
  <si>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</si>
  <si>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</si>
  <si>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</si>
  <si>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</si>
  <si>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</si>
  <si>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</si>
  <si>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</si>
  <si>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</si>
  <si>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</si>
  <si>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</si>
  <si>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</si>
  <si>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</si>
  <si>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</si>
  <si>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</si>
  <si>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</si>
  <si>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</si>
  <si>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</si>
  <si>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</si>
  <si>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</si>
  <si>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</si>
  <si>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</si>
  <si>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</si>
  <si>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</si>
  <si>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</si>
  <si>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</si>
  <si>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</si>
  <si>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</si>
  <si>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</si>
  <si>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</si>
  <si>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</si>
  <si>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</si>
  <si>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</si>
  <si>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</si>
  <si>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</si>
  <si>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</si>
  <si>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</si>
  <si>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</si>
  <si>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</si>
  <si>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</si>
  <si>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</si>
  <si>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</si>
  <si>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</si>
  <si>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</si>
  <si>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</si>
  <si>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</si>
  <si>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</si>
  <si>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</si>
  <si>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</si>
  <si>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</si>
  <si>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</si>
  <si>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</si>
  <si>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</si>
  <si>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</si>
  <si>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</si>
  <si>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</si>
  <si>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</si>
  <si>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</si>
  <si>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</si>
  <si>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</si>
  <si>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</si>
  <si>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</si>
  <si>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</si>
  <si>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</si>
  <si>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</si>
  <si>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</si>
  <si>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</si>
  <si>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</si>
  <si>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</si>
  <si>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</si>
  <si>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</si>
  <si>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</si>
  <si>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</si>
  <si>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</si>
  <si>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</si>
  <si>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</si>
  <si>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</si>
  <si>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</si>
  <si>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</si>
  <si>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</si>
  <si>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</si>
  <si>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</si>
  <si>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</si>
  <si>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</si>
  <si>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</si>
  <si>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</si>
  <si>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</si>
  <si>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</si>
  <si>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</si>
  <si>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</si>
  <si>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</si>
  <si>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</si>
  <si>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</si>
  <si>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</si>
  <si>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</si>
  <si>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</si>
  <si>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</si>
  <si>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</si>
  <si>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</si>
  <si>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</si>
  <si>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</si>
  <si>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</si>
  <si>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</si>
  <si>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</si>
  <si>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</si>
  <si>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</si>
  <si>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</si>
  <si>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</si>
  <si>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</si>
  <si>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</si>
  <si>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</si>
  <si>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</si>
  <si>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</si>
  <si>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</si>
  <si>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</si>
  <si>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</si>
  <si>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</si>
  <si>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</si>
  <si>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</si>
  <si>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</si>
  <si>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</si>
  <si>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</si>
  <si>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</si>
  <si>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</si>
  <si>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</si>
  <si>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</si>
  <si>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</si>
  <si>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</si>
  <si>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</si>
  <si>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</si>
  <si>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</si>
  <si>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</si>
  <si>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</si>
  <si>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</si>
  <si>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</si>
  <si>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</si>
  <si>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</si>
  <si>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</si>
  <si>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</si>
  <si>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</si>
  <si>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</si>
  <si>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</si>
  <si>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</si>
  <si>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</si>
  <si>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</si>
  <si>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</si>
  <si>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</si>
  <si>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</si>
  <si>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</si>
  <si>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</si>
  <si>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</si>
  <si>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</si>
  <si>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</si>
  <si>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</si>
  <si>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</si>
  <si>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</si>
  <si>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</si>
  <si>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</si>
  <si>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</si>
  <si>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</si>
  <si>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</si>
  <si>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</si>
  <si>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</si>
  <si>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</si>
  <si>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</si>
  <si>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</si>
  <si>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</si>
  <si>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</si>
  <si>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</si>
  <si>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</si>
  <si>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</si>
  <si>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</si>
  <si>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</si>
  <si>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</si>
  <si>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</si>
  <si>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</si>
  <si>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</si>
  <si>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</si>
  <si>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</si>
  <si>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</si>
  <si>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</si>
  <si>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</si>
  <si>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</si>
  <si>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</si>
  <si>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</si>
  <si>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</si>
  <si>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</si>
  <si>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</si>
  <si>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</si>
  <si>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</si>
  <si>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</si>
  <si>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</si>
  <si>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</si>
  <si>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</si>
  <si>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</si>
  <si>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</si>
  <si>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</si>
  <si>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</si>
  <si>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</si>
  <si>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</si>
  <si>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</si>
  <si>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</si>
  <si>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</si>
  <si>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</si>
  <si>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</si>
  <si>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</si>
  <si>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</si>
  <si>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</si>
  <si>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</si>
  <si>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</si>
  <si>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</si>
  <si>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</si>
  <si>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</si>
  <si>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</si>
  <si>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</si>
  <si>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</si>
  <si>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</si>
  <si>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</si>
  <si>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</si>
  <si>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</si>
  <si>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</si>
  <si>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</si>
  <si>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</si>
  <si>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</si>
  <si>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</si>
  <si>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</si>
  <si>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</si>
  <si>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</si>
  <si>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</si>
  <si>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</si>
  <si>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</si>
  <si>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</si>
  <si>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</si>
  <si>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</si>
  <si>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</si>
  <si>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</si>
  <si>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</si>
  <si>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</si>
  <si>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</si>
  <si>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</si>
  <si>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</si>
  <si>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</si>
  <si>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</si>
  <si>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</si>
  <si>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</si>
  <si>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</si>
  <si>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</si>
  <si>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</si>
  <si>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</si>
  <si>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</si>
  <si>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</si>
  <si>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</si>
  <si>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</si>
  <si>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</si>
  <si>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</si>
  <si>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</si>
  <si>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</si>
  <si>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</si>
  <si>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</si>
  <si>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</si>
  <si>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</si>
  <si>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</si>
  <si>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</si>
  <si>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</si>
  <si>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</si>
  <si>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</si>
  <si>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</si>
  <si>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</si>
  <si>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</si>
  <si>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</si>
  <si>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</si>
  <si>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</si>
  <si>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</si>
  <si>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</si>
  <si>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</si>
  <si>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</si>
  <si>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</si>
  <si>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</si>
  <si>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</si>
  <si>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</si>
  <si>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</si>
  <si>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</si>
  <si>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</si>
  <si>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</si>
  <si>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</si>
  <si>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</si>
  <si>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</si>
  <si>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</si>
  <si>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</si>
  <si>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</si>
  <si>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</si>
  <si>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</si>
  <si>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</si>
  <si>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</si>
  <si>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</si>
  <si>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</si>
  <si>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</si>
  <si>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</si>
  <si>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</si>
  <si>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</si>
  <si>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</si>
  <si>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</si>
  <si>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</si>
  <si>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</si>
  <si>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</si>
  <si>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</si>
  <si>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</si>
  <si>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</si>
  <si>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</si>
  <si>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</si>
  <si>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</si>
  <si>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</si>
  <si>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</si>
  <si>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</si>
  <si>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</si>
  <si>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</si>
  <si>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</si>
  <si>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</si>
  <si>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</si>
  <si>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</si>
  <si>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</si>
  <si>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</si>
  <si>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</si>
  <si>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</si>
  <si>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</si>
  <si>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</si>
  <si>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</si>
  <si>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</si>
  <si>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</si>
  <si>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</si>
  <si>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</si>
  <si>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</si>
  <si>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</si>
  <si>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</si>
  <si>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</si>
  <si>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</si>
  <si>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</si>
  <si>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</si>
  <si>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</si>
  <si>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</si>
  <si>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</si>
  <si>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</si>
  <si>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</si>
  <si>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</si>
  <si>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</si>
  <si>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</si>
  <si>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</si>
  <si>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</si>
  <si>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</si>
  <si>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</si>
  <si>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</si>
  <si>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</si>
  <si>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</si>
  <si>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</si>
  <si>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</si>
  <si>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</si>
  <si>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</si>
  <si>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</si>
  <si>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</si>
  <si>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</si>
  <si>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</si>
  <si>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</si>
  <si>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</si>
  <si>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</si>
  <si>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</si>
  <si>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</si>
  <si>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</si>
  <si>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</si>
  <si>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</si>
  <si>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</si>
  <si>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</si>
  <si>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</si>
  <si>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</si>
  <si>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</si>
  <si>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</si>
  <si>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</si>
  <si>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</si>
  <si>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</si>
  <si>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</si>
  <si>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</si>
  <si>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</si>
  <si>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</si>
  <si>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</si>
  <si>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</si>
  <si>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</si>
  <si>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</si>
  <si>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</si>
  <si>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</si>
  <si>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</si>
  <si>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</si>
  <si>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</si>
  <si>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</si>
  <si>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</si>
  <si>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</si>
  <si>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</si>
  <si>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</si>
  <si>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</si>
  <si>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</si>
  <si>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</si>
  <si>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</si>
  <si>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</si>
  <si>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</si>
  <si>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</si>
  <si>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</si>
  <si>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</si>
  <si>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</si>
  <si>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</si>
  <si>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</si>
  <si>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</si>
  <si>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</si>
  <si>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</si>
  <si>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</si>
  <si>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</si>
  <si>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</si>
  <si>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</si>
  <si>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</si>
  <si>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</si>
  <si>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</si>
  <si>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</si>
  <si>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</si>
  <si>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</si>
  <si>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</si>
  <si>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</si>
  <si>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</si>
  <si>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</si>
  <si>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</si>
  <si>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</si>
  <si>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</si>
  <si>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</si>
  <si>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</si>
  <si>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</si>
  <si>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</si>
  <si>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</si>
  <si>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</si>
  <si>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</si>
  <si>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</si>
  <si>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</si>
  <si>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</si>
  <si>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</si>
  <si>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</si>
  <si>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</si>
  <si>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</si>
  <si>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</si>
  <si>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</si>
  <si>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</si>
  <si>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</si>
  <si>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</si>
  <si>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</si>
  <si>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</si>
  <si>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</si>
  <si>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</si>
  <si>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</si>
  <si>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</si>
  <si>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</si>
  <si>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</si>
  <si>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</si>
  <si>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</si>
  <si>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</si>
  <si>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</si>
  <si>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</si>
  <si>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</si>
  <si>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</si>
  <si>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</si>
  <si>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</si>
  <si>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</si>
  <si>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</si>
  <si>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</si>
  <si>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</si>
  <si>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</si>
  <si>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</si>
  <si>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</si>
  <si>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</si>
  <si>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</si>
  <si>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</si>
  <si>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</si>
  <si>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</si>
  <si>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</si>
  <si>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</si>
  <si>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</si>
  <si>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</si>
  <si>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</si>
  <si>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</si>
  <si>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</si>
  <si>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</si>
  <si>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</si>
  <si>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</si>
  <si>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</si>
  <si>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</si>
  <si>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</si>
  <si>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</si>
  <si>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</si>
  <si>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</si>
  <si>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</si>
  <si>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</si>
  <si>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</si>
  <si>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</si>
  <si>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</si>
  <si>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</si>
  <si>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</si>
  <si>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</si>
  <si>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</si>
  <si>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</si>
  <si>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</si>
  <si>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</si>
  <si>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</si>
  <si>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</si>
  <si>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</si>
  <si>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</si>
  <si>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</si>
  <si>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</si>
  <si>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</si>
  <si>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</si>
  <si>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</si>
  <si>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</si>
  <si>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</si>
  <si>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</si>
  <si>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</si>
  <si>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</si>
  <si>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</si>
  <si>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</si>
  <si>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</si>
  <si>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</si>
  <si>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</si>
  <si>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</si>
  <si>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</si>
  <si>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</si>
  <si>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</si>
  <si>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</si>
  <si>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</si>
  <si>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</si>
  <si>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</si>
  <si>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</si>
  <si>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</si>
  <si>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</si>
  <si>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</si>
  <si>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</si>
  <si>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</si>
  <si>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</si>
  <si>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</si>
  <si>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</si>
  <si>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</si>
  <si>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</si>
  <si>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</si>
  <si>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</si>
  <si>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</si>
  <si>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</si>
  <si>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</si>
  <si>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</si>
  <si>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</si>
  <si>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</si>
  <si>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</si>
  <si>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</si>
  <si>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</si>
  <si>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</si>
  <si>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</si>
  <si>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</si>
  <si>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</si>
  <si>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</si>
  <si>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</si>
  <si>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</si>
  <si>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</si>
  <si>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</si>
  <si>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</si>
  <si>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</si>
  <si>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</si>
  <si>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</si>
  <si>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</si>
  <si>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</si>
  <si>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</si>
  <si>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</si>
  <si>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</si>
  <si>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</si>
  <si>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</si>
  <si>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</si>
  <si>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</si>
  <si>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</si>
  <si>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</si>
  <si>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</si>
  <si>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</si>
  <si>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</si>
  <si>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</si>
  <si>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</si>
  <si>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</si>
  <si>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</si>
  <si>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</si>
  <si>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</si>
  <si>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</si>
  <si>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</si>
  <si>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</si>
  <si>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</si>
  <si>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</si>
  <si>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</si>
  <si>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</si>
  <si>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</si>
  <si>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</si>
  <si>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</si>
  <si>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</si>
  <si>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</si>
  <si>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</si>
  <si>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</si>
  <si>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</si>
  <si>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</si>
  <si>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</si>
  <si>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</si>
  <si>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</si>
  <si>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</si>
  <si>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</si>
  <si>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</si>
  <si>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</si>
  <si>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</si>
  <si>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</si>
  <si>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</si>
  <si>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</si>
  <si>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</si>
  <si>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</si>
  <si>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</si>
  <si>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</si>
  <si>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</si>
  <si>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</si>
  <si>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</si>
  <si>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</si>
  <si>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</si>
  <si>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</si>
  <si>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</si>
  <si>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</si>
  <si>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</si>
  <si>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</si>
  <si>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</si>
  <si>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</si>
  <si>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</si>
  <si>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</si>
  <si>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</si>
  <si>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</si>
  <si>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</si>
  <si>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</si>
  <si>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</si>
  <si>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</si>
  <si>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</si>
  <si>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</si>
  <si>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</si>
  <si>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</si>
  <si>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</si>
  <si>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</si>
  <si>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</si>
  <si>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</si>
  <si>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</si>
  <si>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</si>
  <si>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</si>
  <si>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</si>
  <si>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</si>
  <si>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</si>
  <si>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</si>
  <si>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</si>
  <si>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</si>
  <si>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</si>
  <si>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</si>
  <si>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</si>
  <si>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</si>
  <si>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</si>
  <si>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</si>
  <si>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</si>
  <si>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</si>
  <si>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</si>
  <si>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</si>
  <si>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</si>
  <si>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</si>
  <si>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</si>
  <si>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</si>
  <si>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</si>
  <si>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</si>
  <si>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</si>
  <si>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</si>
  <si>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</si>
  <si>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</si>
  <si>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</si>
  <si>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</si>
  <si>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</si>
  <si>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</si>
  <si>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</si>
  <si>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</si>
  <si>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</si>
  <si>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</si>
  <si>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</si>
  <si>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</si>
  <si>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</si>
  <si>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</si>
  <si>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</si>
  <si>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</si>
  <si>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</si>
  <si>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</si>
  <si>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</si>
  <si>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</si>
  <si>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</si>
  <si>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</si>
  <si>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</si>
  <si>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</si>
  <si>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</si>
  <si>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</si>
  <si>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</si>
  <si>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</si>
  <si>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</si>
  <si>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</si>
  <si>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</si>
  <si>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</si>
  <si>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</si>
  <si>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</si>
  <si>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</si>
  <si>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</si>
  <si>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</si>
  <si>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</si>
  <si>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</si>
  <si>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</si>
  <si>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</si>
  <si>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</si>
  <si>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</si>
  <si>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</si>
  <si>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</si>
  <si>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</si>
  <si>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</si>
  <si>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</si>
  <si>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</si>
  <si>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</si>
  <si>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</si>
  <si>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</si>
  <si>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</si>
  <si>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</si>
  <si>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</si>
  <si>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</si>
  <si>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</si>
  <si>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</si>
  <si>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</si>
  <si>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</si>
  <si>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</si>
  <si>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</si>
  <si>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</si>
  <si>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</si>
  <si>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</si>
  <si>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</si>
  <si>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</si>
  <si>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</si>
  <si>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</si>
  <si>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</si>
  <si>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</si>
  <si>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</si>
  <si>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</si>
  <si>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</si>
  <si>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</si>
  <si>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</si>
  <si>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</si>
  <si>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</si>
  <si>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</si>
  <si>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</si>
  <si>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</si>
  <si>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</si>
  <si>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</si>
  <si>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</si>
  <si>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</si>
  <si>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</si>
  <si>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</si>
  <si>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</si>
  <si>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</si>
  <si>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</si>
  <si>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</si>
  <si>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</si>
  <si>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</si>
  <si>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</si>
  <si>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</si>
  <si>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</si>
  <si>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</si>
  <si>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</si>
  <si>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</si>
  <si>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</si>
  <si>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</si>
  <si>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</si>
  <si>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</si>
  <si>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</si>
  <si>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</si>
  <si>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</si>
  <si>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</si>
  <si>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</si>
  <si>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</si>
  <si>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</si>
  <si>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</si>
  <si>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</si>
  <si>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</si>
  <si>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</si>
  <si>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</si>
  <si>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</si>
  <si>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</si>
  <si>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</si>
  <si>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</si>
  <si>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</si>
  <si>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</si>
  <si>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</si>
  <si>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</si>
  <si>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</si>
  <si>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</si>
  <si>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</si>
  <si>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</si>
  <si>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</si>
  <si>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</si>
  <si>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</si>
  <si>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</si>
  <si>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</si>
  <si>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</si>
  <si>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</si>
  <si>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</si>
  <si>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</si>
  <si>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</si>
  <si>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</si>
  <si>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</si>
  <si>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</si>
  <si>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</si>
  <si>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</si>
  <si>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</si>
  <si>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</si>
  <si>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</si>
  <si>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</si>
  <si>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</si>
  <si>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</si>
  <si>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</si>
  <si>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</si>
  <si>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</si>
  <si>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</si>
  <si>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</si>
  <si>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</si>
  <si>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</si>
  <si>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</si>
  <si>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</si>
  <si>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</si>
  <si>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</si>
  <si>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</si>
  <si>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</si>
  <si>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</si>
  <si>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</si>
  <si>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</si>
  <si>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</si>
  <si>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</si>
  <si>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</si>
  <si>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</si>
  <si>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</si>
  <si>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</si>
  <si>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</si>
  <si>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</si>
  <si>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</si>
  <si>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</si>
  <si>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</si>
  <si>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</si>
  <si>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</si>
  <si>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</si>
  <si>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</si>
  <si>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</si>
  <si>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</si>
  <si>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</si>
  <si>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</si>
  <si>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</si>
  <si>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</si>
  <si>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</si>
  <si>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</si>
  <si>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</si>
  <si>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</si>
  <si>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</si>
  <si>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</si>
  <si>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</si>
  <si>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</si>
  <si>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</si>
  <si>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</si>
  <si>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</si>
  <si>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</si>
  <si>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</si>
  <si>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</si>
  <si>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</si>
  <si>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</si>
  <si>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</si>
  <si>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</si>
  <si>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</si>
  <si>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</si>
  <si>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</si>
  <si>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</si>
  <si>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</si>
  <si>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</si>
  <si>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</si>
  <si>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</si>
  <si>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</si>
  <si>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</si>
  <si>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</si>
  <si>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</si>
  <si>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</si>
  <si>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</si>
  <si>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</si>
  <si>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</si>
  <si>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</si>
  <si>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</si>
  <si>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</si>
  <si>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</si>
  <si>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</si>
  <si>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</si>
  <si>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</si>
  <si>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</si>
  <si>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</si>
  <si>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</si>
  <si>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</si>
  <si>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</si>
  <si>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</si>
  <si>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</si>
  <si>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</si>
  <si>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</si>
  <si>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</si>
  <si>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</si>
  <si>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</si>
  <si>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</si>
  <si>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</si>
  <si>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</si>
  <si>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</si>
  <si>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</si>
  <si>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</si>
  <si>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</si>
  <si>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</si>
  <si>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</si>
  <si>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</si>
  <si>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</si>
  <si>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</si>
  <si>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</si>
  <si>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</si>
  <si>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</si>
  <si>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</si>
  <si>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</si>
  <si>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</si>
  <si>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</si>
  <si>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</si>
  <si>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</si>
  <si>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</si>
  <si>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</si>
  <si>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</si>
  <si>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</si>
  <si>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</si>
  <si>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</si>
  <si>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</si>
  <si>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</si>
  <si>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</si>
  <si>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</si>
  <si>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</si>
  <si>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</si>
  <si>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</si>
  <si>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</si>
  <si>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</si>
  <si>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</si>
  <si>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</si>
  <si>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</si>
  <si>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</si>
  <si>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</si>
  <si>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</si>
  <si>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</si>
  <si>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</si>
  <si>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</si>
  <si>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</si>
  <si>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</si>
  <si>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</si>
  <si>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</si>
  <si>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</si>
  <si>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</si>
  <si>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</si>
  <si>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</si>
  <si>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</si>
  <si>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</si>
  <si>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</si>
  <si>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</si>
  <si>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</si>
  <si>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</si>
  <si>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</si>
  <si>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</si>
  <si>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</si>
  <si>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</si>
  <si>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</si>
  <si>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</si>
  <si>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</si>
  <si>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</si>
  <si>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</si>
  <si>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</si>
  <si>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</si>
  <si>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</si>
  <si>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</si>
  <si>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</si>
  <si>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</si>
  <si>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</si>
  <si>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</si>
  <si>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</si>
  <si>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</si>
  <si>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</si>
  <si>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</si>
  <si>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</si>
  <si>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</si>
  <si>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</si>
  <si>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</si>
  <si>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</si>
  <si>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</si>
  <si>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</si>
  <si>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</si>
  <si>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</si>
  <si>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</si>
  <si>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</si>
  <si>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</si>
  <si>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</si>
  <si>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</si>
  <si>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</si>
  <si>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</si>
  <si>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</si>
  <si>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</si>
  <si>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</si>
  <si>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</si>
  <si>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</si>
  <si>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</si>
  <si>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</si>
  <si>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</si>
  <si>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</si>
  <si>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</si>
  <si>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</si>
  <si>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</si>
  <si>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</si>
  <si>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</si>
  <si>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</si>
  <si>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</si>
  <si>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</si>
  <si>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</si>
  <si>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</si>
  <si>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</si>
  <si>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</si>
  <si>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</si>
  <si>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</si>
  <si>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</si>
  <si>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</si>
  <si>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</si>
  <si>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</si>
  <si>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</si>
  <si>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</si>
  <si>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</si>
  <si>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</si>
  <si>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</si>
  <si>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</si>
  <si>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</si>
  <si>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</si>
  <si>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</si>
  <si>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</si>
  <si>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</si>
  <si>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</si>
  <si>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</si>
  <si>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</si>
  <si>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</si>
  <si>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</si>
  <si>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</si>
  <si>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</si>
  <si>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</si>
  <si>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</si>
  <si>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</si>
  <si>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</si>
  <si>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</si>
  <si>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</si>
  <si>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</si>
  <si>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</si>
  <si>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</si>
  <si>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</si>
  <si>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</si>
  <si>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</si>
  <si>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</si>
  <si>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</si>
  <si>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</si>
  <si>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</si>
  <si>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</si>
  <si>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</si>
  <si>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</si>
  <si>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</si>
  <si>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</si>
  <si>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</si>
  <si>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</si>
  <si>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</si>
  <si>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</si>
  <si>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</si>
  <si>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</si>
  <si>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</si>
  <si>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</si>
  <si>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</si>
  <si>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</si>
  <si>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</si>
  <si>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</si>
  <si>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</si>
  <si>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</si>
  <si>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</si>
  <si>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</si>
  <si>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</si>
  <si>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</si>
  <si>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</si>
  <si>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</si>
  <si>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</si>
  <si>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</si>
  <si>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</si>
  <si>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</si>
  <si>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</si>
  <si>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</si>
  <si>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</si>
  <si>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</si>
  <si>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</si>
  <si>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</si>
  <si>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</si>
  <si>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</si>
  <si>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</si>
  <si>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</si>
  <si>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</si>
  <si>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</si>
  <si>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</si>
  <si>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</si>
  <si>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</si>
  <si>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</si>
  <si>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</si>
  <si>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</si>
  <si>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</si>
  <si>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</si>
  <si>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</si>
  <si>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</si>
  <si>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</si>
  <si>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</si>
  <si>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</si>
  <si>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</si>
  <si>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</si>
  <si>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</si>
  <si>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</si>
  <si>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</si>
  <si>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</si>
  <si>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</si>
  <si>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</si>
  <si>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</si>
  <si>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</si>
  <si>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</si>
  <si>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</si>
  <si>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</si>
  <si>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</si>
  <si>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</si>
  <si>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</si>
  <si>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</si>
  <si>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</si>
  <si>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</si>
  <si>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</si>
  <si>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</si>
  <si>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</si>
  <si>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</si>
  <si>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</si>
  <si>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</si>
  <si>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</si>
  <si>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</si>
  <si>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</si>
  <si>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</si>
  <si>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</si>
  <si>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</si>
  <si>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</si>
  <si>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</si>
  <si>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</si>
  <si>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</si>
  <si>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</si>
  <si>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</si>
  <si>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</si>
  <si>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</si>
  <si>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</si>
  <si>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</si>
  <si>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</si>
  <si>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</si>
  <si>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</si>
  <si>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</si>
  <si>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</si>
  <si>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</si>
  <si>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</si>
  <si>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</si>
  <si>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</si>
  <si>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</si>
  <si>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</si>
  <si>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</si>
  <si>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</si>
  <si>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</si>
  <si>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</si>
  <si>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</si>
  <si>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</si>
  <si>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</si>
  <si>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</si>
  <si>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</si>
  <si>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</si>
  <si>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</si>
  <si>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</si>
  <si>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</si>
  <si>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</si>
  <si>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</si>
  <si>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</si>
  <si>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</si>
  <si>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</si>
  <si>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</si>
  <si>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</si>
  <si>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</si>
  <si>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</si>
  <si>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</si>
  <si>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</si>
  <si>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</si>
  <si>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</si>
  <si>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</si>
  <si>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</si>
  <si>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</si>
  <si>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</si>
  <si>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</si>
  <si>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</si>
  <si>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</si>
  <si>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</si>
  <si>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</si>
  <si>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</si>
  <si>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</si>
  <si>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</si>
  <si>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</si>
  <si>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</si>
  <si>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</si>
  <si>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</si>
  <si>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</si>
  <si>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</si>
  <si>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</si>
  <si>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</si>
  <si>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</si>
  <si>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</si>
  <si>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</si>
  <si>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</si>
  <si>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</si>
  <si>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</si>
  <si>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</si>
  <si>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</si>
  <si>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</si>
  <si>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</si>
  <si>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</si>
  <si>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</si>
  <si>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</si>
  <si>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</si>
  <si>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</si>
  <si>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</si>
  <si>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</si>
  <si>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</si>
  <si>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</si>
  <si>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</si>
  <si>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</si>
  <si>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</si>
  <si>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</si>
  <si>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</si>
  <si>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</si>
  <si>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</si>
  <si>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</si>
  <si>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</si>
  <si>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</si>
  <si>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</si>
  <si>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</si>
  <si>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</si>
  <si>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</si>
  <si>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</si>
  <si>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</si>
  <si>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</si>
  <si>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</si>
  <si>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</si>
  <si>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</si>
  <si>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</si>
  <si>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</si>
  <si>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</si>
  <si>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</si>
  <si>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</si>
  <si>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</si>
  <si>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</si>
  <si>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</si>
  <si>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</si>
  <si>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</si>
  <si>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</si>
  <si>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</si>
  <si>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</si>
  <si>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</si>
  <si>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</si>
  <si>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</si>
  <si>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</si>
  <si>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</si>
  <si>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</si>
  <si>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</si>
  <si>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</si>
  <si>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</si>
  <si>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</si>
  <si>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</si>
  <si>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</si>
  <si>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</si>
  <si>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</si>
  <si>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</si>
  <si>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</si>
  <si>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</si>
  <si>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</si>
  <si>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</si>
  <si>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</si>
  <si>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</si>
  <si>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</si>
  <si>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</si>
  <si>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</si>
  <si>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</si>
  <si>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</si>
  <si>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</si>
  <si>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</si>
  <si>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</si>
  <si>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</si>
  <si>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</si>
  <si>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</si>
  <si>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</si>
  <si>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</si>
  <si>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</si>
  <si>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</si>
  <si>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</si>
  <si>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</si>
  <si>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</si>
  <si>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</si>
  <si>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</si>
  <si>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</si>
  <si>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</si>
  <si>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</si>
  <si>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</si>
  <si>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</si>
  <si>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</si>
  <si>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</si>
  <si>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</si>
  <si>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</si>
  <si>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</si>
  <si>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</si>
  <si>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</si>
  <si>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</si>
  <si>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</si>
  <si>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</si>
  <si>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</si>
  <si>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</si>
  <si>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</si>
  <si>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</si>
  <si>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</si>
  <si>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</si>
  <si>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</si>
  <si>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</si>
  <si>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</si>
  <si>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</si>
  <si>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</si>
  <si>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</si>
  <si>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</si>
  <si>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</si>
  <si>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</si>
  <si>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</si>
  <si>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</si>
  <si>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</si>
  <si>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</si>
  <si>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</si>
  <si>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</si>
  <si>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</si>
  <si>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</si>
  <si>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</si>
  <si>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</si>
  <si>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</si>
  <si>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</si>
  <si>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</si>
  <si>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</si>
  <si>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</si>
  <si>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</si>
  <si>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</si>
  <si>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</si>
  <si>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</si>
  <si>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</si>
  <si>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</si>
  <si>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</si>
  <si>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</si>
  <si>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</si>
  <si>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</si>
  <si>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</si>
  <si>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</si>
  <si>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</si>
  <si>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</si>
  <si>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</si>
  <si>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</si>
  <si>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</si>
  <si>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</si>
  <si>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</si>
  <si>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</si>
  <si>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</si>
  <si>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</si>
  <si>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</si>
  <si>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</si>
  <si>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</si>
  <si>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</si>
  <si>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</si>
  <si>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</si>
  <si>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</si>
  <si>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</si>
  <si>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</si>
  <si>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</si>
  <si>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</si>
  <si>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</si>
  <si>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</si>
  <si>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</si>
  <si>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</si>
  <si>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</si>
  <si>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</si>
  <si>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</si>
  <si>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</si>
  <si>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</si>
  <si>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</si>
  <si>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</si>
  <si>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</si>
  <si>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</si>
  <si>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</si>
  <si>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</si>
  <si>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</si>
  <si>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</si>
  <si>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</si>
  <si>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</si>
  <si>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</si>
  <si>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</si>
  <si>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</si>
  <si>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</si>
  <si>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</si>
  <si>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</si>
  <si>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</si>
  <si>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</si>
  <si>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</si>
  <si>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</si>
  <si>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</si>
  <si>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</si>
  <si>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</si>
  <si>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</si>
  <si>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</si>
  <si>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</si>
  <si>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</si>
  <si>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</si>
  <si>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</si>
  <si>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</si>
  <si>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</si>
  <si>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</si>
  <si>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</si>
  <si>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</si>
  <si>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</si>
  <si>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</si>
  <si>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</si>
  <si>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</si>
  <si>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</si>
  <si>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</si>
  <si>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</si>
  <si>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</si>
  <si>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</si>
  <si>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</si>
  <si>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</si>
  <si>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</si>
  <si>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</si>
  <si>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</si>
  <si>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</si>
  <si>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</si>
  <si>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</si>
  <si>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</si>
  <si>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</si>
  <si>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</si>
  <si>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</si>
  <si>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</si>
  <si>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</si>
  <si>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</si>
  <si>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</si>
  <si>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</si>
  <si>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</si>
  <si>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</si>
  <si>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</si>
  <si>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</si>
  <si>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</si>
  <si>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</si>
  <si>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</si>
  <si>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</si>
  <si>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</si>
  <si>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</si>
  <si>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</si>
  <si>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</si>
  <si>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</si>
  <si>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</si>
  <si>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</si>
  <si>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</si>
  <si>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</si>
  <si>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</si>
  <si>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</si>
  <si>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</si>
  <si>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</si>
  <si>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</si>
  <si>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</si>
  <si>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</si>
  <si>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</si>
  <si>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</si>
  <si>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</si>
  <si>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</si>
  <si>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</si>
  <si>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</si>
  <si>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</si>
  <si>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</si>
  <si>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</si>
  <si>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</si>
  <si>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</si>
  <si>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</si>
  <si>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</si>
  <si>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</si>
  <si>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</si>
  <si>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</si>
  <si>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</si>
  <si>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</si>
  <si>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</si>
  <si>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</si>
  <si>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</si>
  <si>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</si>
  <si>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</si>
  <si>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</si>
  <si>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</si>
  <si>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</si>
  <si>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</si>
  <si>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</si>
  <si>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</si>
  <si>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</si>
  <si>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</si>
  <si>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</si>
  <si>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</si>
  <si>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</si>
  <si>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</si>
  <si>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</si>
  <si>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</si>
  <si>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</si>
  <si>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</si>
  <si>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</si>
  <si>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</si>
  <si>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</si>
  <si>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</si>
  <si>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</si>
  <si>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</si>
  <si>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</si>
  <si>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</si>
  <si>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</si>
  <si>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</si>
  <si>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</si>
  <si>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</si>
  <si>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</si>
  <si>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</si>
  <si>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</si>
  <si>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</si>
  <si>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</si>
  <si>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</si>
  <si>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</si>
  <si>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</si>
  <si>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</si>
  <si>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</si>
  <si>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</si>
  <si>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</si>
  <si>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</si>
  <si>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</si>
  <si>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</si>
  <si>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</si>
  <si>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</si>
  <si>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</si>
  <si>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</si>
  <si>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</si>
  <si>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</si>
  <si>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</si>
  <si>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</si>
  <si>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</si>
  <si>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</si>
  <si>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</si>
  <si>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</si>
  <si>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</si>
  <si>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</si>
  <si>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</si>
  <si>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</si>
  <si>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</si>
  <si>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</si>
  <si>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</si>
  <si>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</si>
  <si>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</si>
  <si>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</si>
  <si>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</si>
  <si>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</si>
  <si>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</si>
  <si>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</si>
  <si>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</si>
  <si>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</si>
  <si>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</si>
  <si>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</si>
  <si>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</si>
  <si>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</si>
  <si>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</si>
  <si>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</si>
  <si>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</si>
  <si>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</si>
  <si>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</si>
  <si>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</si>
  <si>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</si>
  <si>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</si>
  <si>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</si>
  <si>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</si>
  <si>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</si>
  <si>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</si>
  <si>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</si>
  <si>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</si>
  <si>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</si>
  <si>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</si>
  <si>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</si>
  <si>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</si>
  <si>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</si>
  <si>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</si>
  <si>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</si>
  <si>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</si>
  <si>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</si>
  <si>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</si>
  <si>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</si>
  <si>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</si>
  <si>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</si>
  <si>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</si>
  <si>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</si>
  <si>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</si>
  <si>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</si>
  <si>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</si>
  <si>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</si>
  <si>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</si>
  <si>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</si>
  <si>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</si>
  <si>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</si>
  <si>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</si>
  <si>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</si>
  <si>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</si>
  <si>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</si>
  <si>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</si>
  <si>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</si>
  <si>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</si>
  <si>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</si>
  <si>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</si>
  <si>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</si>
  <si>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</si>
  <si>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</si>
  <si>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</si>
  <si>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</si>
  <si>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</si>
  <si>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</si>
  <si>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</si>
  <si>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</si>
  <si>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</si>
  <si>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</si>
  <si>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</si>
  <si>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</si>
  <si>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</si>
  <si>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</si>
  <si>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</si>
  <si>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</si>
  <si>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</si>
  <si>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</si>
  <si>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</si>
  <si>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</si>
  <si>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</si>
  <si>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</si>
  <si>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</si>
  <si>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</si>
  <si>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</si>
  <si>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</si>
  <si>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</si>
  <si>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</si>
  <si>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</si>
  <si>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</si>
  <si>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</si>
  <si>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</si>
  <si>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</si>
  <si>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</si>
  <si>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</si>
  <si>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</si>
  <si>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</si>
  <si>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</si>
  <si>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</si>
  <si>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</si>
  <si>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</si>
  <si>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</si>
  <si>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</si>
  <si>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</si>
  <si>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</si>
  <si>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</si>
  <si>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</si>
  <si>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</si>
  <si>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</si>
  <si>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</si>
  <si>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</si>
  <si>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</si>
  <si>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</si>
  <si>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</si>
  <si>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</si>
  <si>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</si>
  <si>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</si>
  <si>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</si>
  <si>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</si>
  <si>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</si>
  <si>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</si>
  <si>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</si>
  <si>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</si>
  <si>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</si>
  <si>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</si>
  <si>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</si>
  <si>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</si>
  <si>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</si>
  <si>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</si>
  <si>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</si>
  <si>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</si>
  <si>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</si>
  <si>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</si>
  <si>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</si>
  <si>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</si>
  <si>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</si>
  <si>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</si>
  <si>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</si>
  <si>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</si>
  <si>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</si>
  <si>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</si>
  <si>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</si>
  <si>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</si>
  <si>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</si>
  <si>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</si>
  <si>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</si>
  <si>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</si>
  <si>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</si>
  <si>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</si>
  <si>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</si>
  <si>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</si>
  <si>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</si>
  <si>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</si>
  <si>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</si>
  <si>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</si>
  <si>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</si>
  <si>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</si>
  <si>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</si>
  <si>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</si>
  <si>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</si>
  <si>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</si>
  <si>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</si>
  <si>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</si>
  <si>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</si>
  <si>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</si>
  <si>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</si>
  <si>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</si>
  <si>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</si>
  <si>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</si>
  <si>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</si>
  <si>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</si>
  <si>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</si>
  <si>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</si>
  <si>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</si>
  <si>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</si>
  <si>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</si>
  <si>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</si>
  <si>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</si>
  <si>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</si>
  <si>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</si>
  <si>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</si>
  <si>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</si>
  <si>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</si>
  <si>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</si>
  <si>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</si>
  <si>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</si>
  <si>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</si>
  <si>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</si>
  <si>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</si>
  <si>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</si>
  <si>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</si>
  <si>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</si>
  <si>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</si>
  <si>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</si>
  <si>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</si>
  <si>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</si>
  <si>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</si>
  <si>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</si>
  <si>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</si>
  <si>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</si>
  <si>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</si>
  <si>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</si>
  <si>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</si>
  <si>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</si>
  <si>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</si>
  <si>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</si>
  <si>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</si>
  <si>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</si>
  <si>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</si>
  <si>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</si>
  <si>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</si>
  <si>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</si>
  <si>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</si>
  <si>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</si>
  <si>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</si>
  <si>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</si>
  <si>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</si>
  <si>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</si>
  <si>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</si>
  <si>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</si>
  <si>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</si>
  <si>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</si>
  <si>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</si>
  <si>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</si>
  <si>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</si>
  <si>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</si>
  <si>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</si>
  <si>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</si>
  <si>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</si>
  <si>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</si>
  <si>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</si>
  <si>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</si>
  <si>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</si>
  <si>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</si>
  <si>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</si>
  <si>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</si>
  <si>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</si>
  <si>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</si>
  <si>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</si>
  <si>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</si>
  <si>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</si>
  <si>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</si>
  <si>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</si>
  <si>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</si>
  <si>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</si>
  <si>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</si>
  <si>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</si>
  <si>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</si>
  <si>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</si>
  <si>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</si>
  <si>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</si>
  <si>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</si>
  <si>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</si>
  <si>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</si>
  <si>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</si>
  <si>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</si>
  <si>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</si>
  <si>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</si>
  <si>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</si>
  <si>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</si>
  <si>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</si>
  <si>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</si>
  <si>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</si>
  <si>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</si>
  <si>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</si>
  <si>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</si>
  <si>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</si>
  <si>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</si>
  <si>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</si>
  <si>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</si>
  <si>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</si>
  <si>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</si>
  <si>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</si>
  <si>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</si>
  <si>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</si>
  <si>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</si>
  <si>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</si>
  <si>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</si>
  <si>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</si>
  <si>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</si>
  <si>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</si>
  <si>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</si>
  <si>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</si>
  <si>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</si>
  <si>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</si>
  <si>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</si>
  <si>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</si>
  <si>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</si>
  <si>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</si>
  <si>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</si>
  <si>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</si>
  <si>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</si>
  <si>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</si>
  <si>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</si>
  <si>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</si>
  <si>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</si>
  <si>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</si>
  <si>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</si>
  <si>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</si>
  <si>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</si>
  <si>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</si>
  <si>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</si>
  <si>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</si>
  <si>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</si>
  <si>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</si>
  <si>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</si>
  <si>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</si>
  <si>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</si>
  <si>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</si>
  <si>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</si>
  <si>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</si>
  <si>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</si>
  <si>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</si>
  <si>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</si>
  <si>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</si>
  <si>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</si>
  <si>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</si>
  <si>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</si>
  <si>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</si>
  <si>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</si>
  <si>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</si>
  <si>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</si>
  <si>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</si>
  <si>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</si>
  <si>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</si>
  <si>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</si>
  <si>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</si>
  <si>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</si>
  <si>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</si>
  <si>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</si>
  <si>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</si>
  <si>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</si>
  <si>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</si>
  <si>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</si>
  <si>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</si>
  <si>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</si>
  <si>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</si>
  <si>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</si>
  <si>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</si>
  <si>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</si>
  <si>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</si>
  <si>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</si>
  <si>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</si>
  <si>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</si>
  <si>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</si>
  <si>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</si>
  <si>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</si>
  <si>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</si>
  <si>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</si>
  <si>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</si>
  <si>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</si>
  <si>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</si>
  <si>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</si>
  <si>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</si>
  <si>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</si>
  <si>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</si>
  <si>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</si>
  <si>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</si>
  <si>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</si>
  <si>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</si>
  <si>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</si>
  <si>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</si>
  <si>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</si>
  <si>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</si>
  <si>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</si>
  <si>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</si>
  <si>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</si>
  <si>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</si>
  <si>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</si>
  <si>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</si>
  <si>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</si>
  <si>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</si>
  <si>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</si>
  <si>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</si>
  <si>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</si>
  <si>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</si>
  <si>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</si>
  <si>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</si>
  <si>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</si>
  <si>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</si>
  <si>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</si>
  <si>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</si>
  <si>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</si>
  <si>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</si>
  <si>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</si>
  <si>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</si>
  <si>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</si>
  <si>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</si>
  <si>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</si>
  <si>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</si>
  <si>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</si>
  <si>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</si>
  <si>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</si>
  <si>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</si>
  <si>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</si>
  <si>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</si>
  <si>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</si>
  <si>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</si>
  <si>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</si>
  <si>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</si>
  <si>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</si>
  <si>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</si>
  <si>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</si>
  <si>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</si>
  <si>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</si>
  <si>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</si>
  <si>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</si>
  <si>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</si>
  <si>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</si>
  <si>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</si>
  <si>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</si>
  <si>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</si>
  <si>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</si>
  <si>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</si>
  <si>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</si>
  <si>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</si>
  <si>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</si>
  <si>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</si>
  <si>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</si>
  <si>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</si>
  <si>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</si>
  <si>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</si>
  <si>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</si>
  <si>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</si>
  <si>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</si>
  <si>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</si>
  <si>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</si>
  <si>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</si>
  <si>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</si>
  <si>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</si>
  <si>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</si>
  <si>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</si>
  <si>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</si>
  <si>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</si>
  <si>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</si>
  <si>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</si>
  <si>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</si>
  <si>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</si>
  <si>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</si>
  <si>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</si>
  <si>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</si>
  <si>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</si>
  <si>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</si>
  <si>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</si>
  <si>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</si>
  <si>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</si>
  <si>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</si>
  <si>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</si>
  <si>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</si>
  <si>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</si>
  <si>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</si>
  <si>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</si>
  <si>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</si>
  <si>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</si>
  <si>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</si>
  <si>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</si>
  <si>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</si>
  <si>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</si>
  <si>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</si>
  <si>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</si>
  <si>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</si>
  <si>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</si>
  <si>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</si>
  <si>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</si>
  <si>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</si>
  <si>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</si>
  <si>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</si>
  <si>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</si>
  <si>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</si>
  <si>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</si>
  <si>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</si>
  <si>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</si>
  <si>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</si>
  <si>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</si>
  <si>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</si>
  <si>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</si>
  <si>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</si>
  <si>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</si>
  <si>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</si>
  <si>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</si>
  <si>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</si>
  <si>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</si>
  <si>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</si>
  <si>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</si>
  <si>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</si>
  <si>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</si>
  <si>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</si>
  <si>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</si>
  <si>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</si>
  <si>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</si>
  <si>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</si>
  <si>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</si>
  <si>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</si>
  <si>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</si>
  <si>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</si>
  <si>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</si>
  <si>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</si>
  <si>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</si>
  <si>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</si>
  <si>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</si>
  <si>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</si>
  <si>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</si>
  <si>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</si>
  <si>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</si>
  <si>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</si>
  <si>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</si>
  <si>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</si>
  <si>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</si>
  <si>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</si>
  <si>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</si>
  <si>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</si>
  <si>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</si>
  <si>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</si>
  <si>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</si>
  <si>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</si>
  <si>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</si>
  <si>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</si>
  <si>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</si>
  <si>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</si>
  <si>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</si>
  <si>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</si>
  <si>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</si>
  <si>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</si>
  <si>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</si>
  <si>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</si>
  <si>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</si>
  <si>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</si>
  <si>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</si>
  <si>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</si>
  <si>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</si>
  <si>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</si>
  <si>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</si>
  <si>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</si>
  <si>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</si>
  <si>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</si>
  <si>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</si>
  <si>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</si>
  <si>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</si>
  <si>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</si>
  <si>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</si>
  <si>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</si>
  <si>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</si>
  <si>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</si>
  <si>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</si>
  <si>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</si>
  <si>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</si>
  <si>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</si>
  <si>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</si>
  <si>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</si>
  <si>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</si>
  <si>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</si>
  <si>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</si>
  <si>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</si>
  <si>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</si>
  <si>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</si>
  <si>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</si>
  <si>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</si>
  <si>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</si>
  <si>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</si>
  <si>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</si>
  <si>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</si>
  <si>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</si>
  <si>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</si>
  <si>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</si>
  <si>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</si>
  <si>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</si>
  <si>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</si>
  <si>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</si>
  <si>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</si>
  <si>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</si>
  <si>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</si>
  <si>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</si>
  <si>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</si>
  <si>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</si>
  <si>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</si>
  <si>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</si>
  <si>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</si>
  <si>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</si>
  <si>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</si>
  <si>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</si>
  <si>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</si>
  <si>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</si>
  <si>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</si>
  <si>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</si>
  <si>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</si>
  <si>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</si>
  <si>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</si>
  <si>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</si>
  <si>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</si>
  <si>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</si>
  <si>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</si>
  <si>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</si>
  <si>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</si>
  <si>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</si>
  <si>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</si>
  <si>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</si>
  <si>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</si>
  <si>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</si>
  <si>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</si>
  <si>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</si>
  <si>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</si>
  <si>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</si>
  <si>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</si>
  <si>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</si>
  <si>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</si>
  <si>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</si>
  <si>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</si>
  <si>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</si>
  <si>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</si>
  <si>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</si>
  <si>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</si>
  <si>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</si>
  <si>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</si>
  <si>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</si>
  <si>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</si>
  <si>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</si>
  <si>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</si>
  <si>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</si>
  <si>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</si>
  <si>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</si>
  <si>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</si>
  <si>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</si>
  <si>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</si>
  <si>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</si>
  <si>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</si>
  <si>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</si>
  <si>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</si>
  <si>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</si>
  <si>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</si>
  <si>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</si>
  <si>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</si>
  <si>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</si>
  <si>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</si>
  <si>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</si>
  <si>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</si>
  <si>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</si>
  <si>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</si>
  <si>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</si>
  <si>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</si>
  <si>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</si>
  <si>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</si>
  <si>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</si>
  <si>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</si>
  <si>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</si>
  <si>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</si>
  <si>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</si>
  <si>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</si>
  <si>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</si>
  <si>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</si>
  <si>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</si>
  <si>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</si>
  <si>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</si>
  <si>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</si>
  <si>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</si>
  <si>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</si>
  <si>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</si>
  <si>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</si>
  <si>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</si>
  <si>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</si>
  <si>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</si>
  <si>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</si>
  <si>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</si>
  <si>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</si>
  <si>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</si>
  <si>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</si>
  <si>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</si>
  <si>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</si>
  <si>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</si>
  <si>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</si>
  <si>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</si>
  <si>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</si>
  <si>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</si>
  <si>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</si>
  <si>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</si>
  <si>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</si>
  <si>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</si>
  <si>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</si>
  <si>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</si>
  <si>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</si>
  <si>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</si>
  <si>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</si>
  <si>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</si>
  <si>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</si>
  <si>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</si>
  <si>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</si>
  <si>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</si>
  <si>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</si>
  <si>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</si>
  <si>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</si>
  <si>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</si>
  <si>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</si>
  <si>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</si>
  <si>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</si>
  <si>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</si>
  <si>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</si>
  <si>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</si>
  <si>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</si>
  <si>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</si>
  <si>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</si>
  <si>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</si>
  <si>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</si>
  <si>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</si>
  <si>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</si>
  <si>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</si>
  <si>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</si>
  <si>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</si>
  <si>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</si>
  <si>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</si>
  <si>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</si>
  <si>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</si>
  <si>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</si>
  <si>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</si>
  <si>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</si>
  <si>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</si>
  <si>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</si>
  <si>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</si>
  <si>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</si>
  <si>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</si>
  <si>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</si>
  <si>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</si>
  <si>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</si>
  <si>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</si>
  <si>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</si>
  <si>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</si>
  <si>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</si>
  <si>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</si>
  <si>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</si>
  <si>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</si>
  <si>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</si>
  <si>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</si>
  <si>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</si>
  <si>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</si>
  <si>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</si>
  <si>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</si>
  <si>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</si>
  <si>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</si>
  <si>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</si>
  <si>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</si>
  <si>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</si>
  <si>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</si>
  <si>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</si>
  <si>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</si>
  <si>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</si>
  <si>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</si>
  <si>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</si>
  <si>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</si>
  <si>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</si>
  <si>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</si>
  <si>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</si>
  <si>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</si>
  <si>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</si>
  <si>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</si>
  <si>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</si>
  <si>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</si>
  <si>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</si>
  <si>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</si>
  <si>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</si>
  <si>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</si>
  <si>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</si>
  <si>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</si>
  <si>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</si>
  <si>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</si>
  <si>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</si>
  <si>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</si>
  <si>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</si>
  <si>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</si>
  <si>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</si>
  <si>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</si>
  <si>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</si>
  <si>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</si>
  <si>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</si>
  <si>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</si>
  <si>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</si>
  <si>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</si>
  <si>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</si>
  <si>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</si>
  <si>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</si>
  <si>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</si>
  <si>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</si>
  <si>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</si>
  <si>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</si>
  <si>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</si>
  <si>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</si>
  <si>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</si>
  <si>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</si>
  <si>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</si>
  <si>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</si>
  <si>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</si>
  <si>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</si>
  <si>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</si>
  <si>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</si>
  <si>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</si>
  <si>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</si>
  <si>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</si>
  <si>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</si>
  <si>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</si>
  <si>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</si>
  <si>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</si>
  <si>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</si>
  <si>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</si>
  <si>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</si>
  <si>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</si>
  <si>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</si>
  <si>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</si>
  <si>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</si>
  <si>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</si>
  <si>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</si>
  <si>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</si>
  <si>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</si>
  <si>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</si>
  <si>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</si>
  <si>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</si>
  <si>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</si>
  <si>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</si>
  <si>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</si>
  <si>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</si>
  <si>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</si>
  <si>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</si>
  <si>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</si>
  <si>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</si>
  <si>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</si>
  <si>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</si>
  <si>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</si>
  <si>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</si>
  <si>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</si>
  <si>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</si>
  <si>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</si>
  <si>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</si>
  <si>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</si>
  <si>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</si>
  <si>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</si>
  <si>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</si>
  <si>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</si>
  <si>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</si>
  <si>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</si>
  <si>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</si>
  <si>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</si>
  <si>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</si>
  <si>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</si>
  <si>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</si>
  <si>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</si>
  <si>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</si>
  <si>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</si>
  <si>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</si>
  <si>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</si>
  <si>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</si>
  <si>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</si>
  <si>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</si>
  <si>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</si>
  <si>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</si>
  <si>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</si>
  <si>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</si>
  <si>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</si>
  <si>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</si>
  <si>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</si>
  <si>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</si>
  <si>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</si>
  <si>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</si>
  <si>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</si>
  <si>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</si>
  <si>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</si>
  <si>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</si>
  <si>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</si>
  <si>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</si>
  <si>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</si>
  <si>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</si>
  <si>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</si>
  <si>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</si>
  <si>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</si>
  <si>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</si>
  <si>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</si>
  <si>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</si>
  <si>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</si>
  <si>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</si>
  <si>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</si>
  <si>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</si>
  <si>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</si>
  <si>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</si>
  <si>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</si>
  <si>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</si>
  <si>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</si>
  <si>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</si>
  <si>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</si>
  <si>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</si>
  <si>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</si>
  <si>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</si>
  <si>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</si>
  <si>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</si>
  <si>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</si>
  <si>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</si>
  <si>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</si>
  <si>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</si>
  <si>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</si>
  <si>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</si>
  <si>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</si>
  <si>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</si>
  <si>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</si>
  <si>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</si>
  <si>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</si>
  <si>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</si>
  <si>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</si>
  <si>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</si>
  <si>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</si>
  <si>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</si>
  <si>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</si>
  <si>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</si>
  <si>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</si>
  <si>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</si>
  <si>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</si>
  <si>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</si>
  <si>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</si>
  <si>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</si>
  <si>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</si>
  <si>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</si>
  <si>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</si>
  <si>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</si>
  <si>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</si>
  <si>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</si>
  <si>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</si>
  <si>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</si>
  <si>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</si>
  <si>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</si>
  <si>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</si>
  <si>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</si>
  <si>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</si>
  <si>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</si>
  <si>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</si>
  <si>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</si>
  <si>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</si>
  <si>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</si>
  <si>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</si>
  <si>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</si>
  <si>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</si>
  <si>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</si>
  <si>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</si>
  <si>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</si>
  <si>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</si>
  <si>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</si>
  <si>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</si>
  <si>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</si>
  <si>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</si>
  <si>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</si>
  <si>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</si>
  <si>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</si>
  <si>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</si>
  <si>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</si>
  <si>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</si>
  <si>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</si>
  <si>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</si>
  <si>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</si>
  <si>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</si>
  <si>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</si>
  <si>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</si>
  <si>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</si>
  <si>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</si>
  <si>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</si>
  <si>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</si>
  <si>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</si>
  <si>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</si>
  <si>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</si>
  <si>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</si>
  <si>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</si>
  <si>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</si>
  <si>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</si>
  <si>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</si>
  <si>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</si>
  <si>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</si>
  <si>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</si>
  <si>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</si>
  <si>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</si>
  <si>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</si>
  <si>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</si>
  <si>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</si>
  <si>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</si>
  <si>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</si>
  <si>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</si>
  <si>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</si>
  <si>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</si>
  <si>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</si>
  <si>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</si>
  <si>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</si>
  <si>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</si>
  <si>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</si>
  <si>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</si>
  <si>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</si>
  <si>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</si>
  <si>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</si>
  <si>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</si>
  <si>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</si>
  <si>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</si>
  <si>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</si>
  <si>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</si>
  <si>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</si>
  <si>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</si>
  <si>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</si>
  <si>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</si>
  <si>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</si>
  <si>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</si>
  <si>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</si>
  <si>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</si>
  <si>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</si>
  <si>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</si>
  <si>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</si>
  <si>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</si>
  <si>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</si>
  <si>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</si>
  <si>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</si>
  <si>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</si>
  <si>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</si>
  <si>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</si>
  <si>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</si>
  <si>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</si>
  <si>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</si>
  <si>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</si>
  <si>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</si>
  <si>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</si>
  <si>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</si>
  <si>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</si>
  <si>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</si>
  <si>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</si>
  <si>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</si>
  <si>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</si>
  <si>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</si>
  <si>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</si>
  <si>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</si>
  <si>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</si>
  <si>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</si>
  <si>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</si>
  <si>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</si>
  <si>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</si>
  <si>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</si>
  <si>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</si>
  <si>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</si>
  <si>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</si>
  <si>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</si>
  <si>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</si>
  <si>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</si>
  <si>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</si>
  <si>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</si>
  <si>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</si>
  <si>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</si>
  <si>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</si>
  <si>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</si>
  <si>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</si>
  <si>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</si>
  <si>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</si>
  <si>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</si>
  <si>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</si>
  <si>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</si>
  <si>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</si>
  <si>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</si>
  <si>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</si>
  <si>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</si>
  <si>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</si>
  <si>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</si>
  <si>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</si>
  <si>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</si>
  <si>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</si>
  <si>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</si>
  <si>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</si>
  <si>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</si>
  <si>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</si>
  <si>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</si>
  <si>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</si>
  <si>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</si>
  <si>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</si>
  <si>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</si>
  <si>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</si>
  <si>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</si>
  <si>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</si>
  <si>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</si>
  <si>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</si>
  <si>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</si>
  <si>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</si>
  <si>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</si>
  <si>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</si>
  <si>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</si>
  <si>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</si>
  <si>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</si>
  <si>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</si>
  <si>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</si>
  <si>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</si>
  <si>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</si>
  <si>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</si>
  <si>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</si>
  <si>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</si>
  <si>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</si>
  <si>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</si>
  <si>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</si>
  <si>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</si>
  <si>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</si>
  <si>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</si>
  <si>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</si>
  <si>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</si>
  <si>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</si>
  <si>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</si>
  <si>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</si>
  <si>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</si>
  <si>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</si>
  <si>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</si>
  <si>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</si>
  <si>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</si>
  <si>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</si>
  <si>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</si>
  <si>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</si>
  <si>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</si>
  <si>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</si>
  <si>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</si>
  <si>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</si>
  <si>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</si>
  <si>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</si>
  <si>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</si>
  <si>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</si>
  <si>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</si>
  <si>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</si>
  <si>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</si>
  <si>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</si>
  <si>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</si>
  <si>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</si>
  <si>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</si>
  <si>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</si>
  <si>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</si>
  <si>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</si>
  <si>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</si>
  <si>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</si>
  <si>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</si>
  <si>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</si>
  <si>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</si>
  <si>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</si>
  <si>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</si>
  <si>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</si>
  <si>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</si>
  <si>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</si>
  <si>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</si>
  <si>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</si>
  <si>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</si>
  <si>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</si>
  <si>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</si>
  <si>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</si>
  <si>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</si>
  <si>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</si>
  <si>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</si>
  <si>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</si>
  <si>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</si>
  <si>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</si>
  <si>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</si>
  <si>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</si>
  <si>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</si>
  <si>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</si>
  <si>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</si>
  <si>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</si>
  <si>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</si>
  <si>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</si>
  <si>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</si>
  <si>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</si>
  <si>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</si>
  <si>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</si>
  <si>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</si>
  <si>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</si>
  <si>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</si>
  <si>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</si>
  <si>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</si>
  <si>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</si>
  <si>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</si>
  <si>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</si>
  <si>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</si>
  <si>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</si>
  <si>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</si>
  <si>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</si>
  <si>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</si>
  <si>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</si>
  <si>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</si>
  <si>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</si>
  <si>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</si>
  <si>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</si>
  <si>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</si>
  <si>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</si>
  <si>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</si>
  <si>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</si>
  <si>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</si>
  <si>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</si>
  <si>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</si>
  <si>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</si>
  <si>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</si>
  <si>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</si>
  <si>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</si>
  <si>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</si>
  <si>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</si>
  <si>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</si>
  <si>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</si>
  <si>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</si>
  <si>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</si>
  <si>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</si>
  <si>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</si>
  <si>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</si>
  <si>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</si>
  <si>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</si>
  <si>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</si>
  <si>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</si>
  <si>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</si>
  <si>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</si>
  <si>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</si>
  <si>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</si>
  <si>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</si>
  <si>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</si>
  <si>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</si>
  <si>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</si>
  <si>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</si>
  <si>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</si>
  <si>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</si>
  <si>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</si>
  <si>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</si>
  <si>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</si>
  <si>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</si>
  <si>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</si>
  <si>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</si>
  <si>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</si>
  <si>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</si>
  <si>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</si>
  <si>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</si>
  <si>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</si>
  <si>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</si>
  <si>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</si>
  <si>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</si>
  <si>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</si>
  <si>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</si>
  <si>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</si>
  <si>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</si>
  <si>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</si>
  <si>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</si>
  <si>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</si>
  <si>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</si>
  <si>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</si>
  <si>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</si>
  <si>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</si>
  <si>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</si>
  <si>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</si>
  <si>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</si>
  <si>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</si>
  <si>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</si>
  <si>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</si>
  <si>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</si>
  <si>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</si>
  <si>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</si>
  <si>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</si>
  <si>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</si>
  <si>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</si>
  <si>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</si>
  <si>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</si>
  <si>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</si>
  <si>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</si>
  <si>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</si>
  <si>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</si>
  <si>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</si>
  <si>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</si>
  <si>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</si>
  <si>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</si>
  <si>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</si>
  <si>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</si>
  <si>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</si>
  <si>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</si>
  <si>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</si>
  <si>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</si>
  <si>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</si>
  <si>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</si>
  <si>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</si>
  <si>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</si>
  <si>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</si>
  <si>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</si>
  <si>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</si>
  <si>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</si>
  <si>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</si>
  <si>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</si>
  <si>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</si>
  <si>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</si>
  <si>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</si>
  <si>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</si>
  <si>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</si>
  <si>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</si>
  <si>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</si>
  <si>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</si>
  <si>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</si>
  <si>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</si>
  <si>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</si>
  <si>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</si>
  <si>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</si>
  <si>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</si>
  <si>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</si>
  <si>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</si>
  <si>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</si>
  <si>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</si>
  <si>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</si>
  <si>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</si>
  <si>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</si>
  <si>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</si>
  <si>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</si>
  <si>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</si>
  <si>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</si>
  <si>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</si>
  <si>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</si>
  <si>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</si>
  <si>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</si>
  <si>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</si>
  <si>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</si>
  <si>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</si>
  <si>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</si>
  <si>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</si>
  <si>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</si>
  <si>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</si>
  <si>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</si>
  <si>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</si>
  <si>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</si>
  <si>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</si>
  <si>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</si>
  <si>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</si>
  <si>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</si>
  <si>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</si>
  <si>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</si>
  <si>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</si>
  <si>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</si>
  <si>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</si>
  <si>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</si>
  <si>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</si>
  <si>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</si>
  <si>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</si>
  <si>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</si>
  <si>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</si>
  <si>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</si>
  <si>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</si>
  <si>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</si>
  <si>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</si>
  <si>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</si>
  <si>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</si>
  <si>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</si>
  <si>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</si>
  <si>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</si>
  <si>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</si>
  <si>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</si>
  <si>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</si>
  <si>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</si>
  <si>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</si>
  <si>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</si>
  <si>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</si>
  <si>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</si>
  <si>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</si>
  <si>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</si>
  <si>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</si>
  <si>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</si>
  <si>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</si>
  <si>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</si>
  <si>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</si>
  <si>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</si>
  <si>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</si>
  <si>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</si>
  <si>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</si>
  <si>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</si>
  <si>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</si>
  <si>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</si>
  <si>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</si>
  <si>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</si>
  <si>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</si>
  <si>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</si>
  <si>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</si>
  <si>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</si>
  <si>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</si>
  <si>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</si>
  <si>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</si>
  <si>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</si>
  <si>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</si>
  <si>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</si>
  <si>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</si>
  <si>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</si>
  <si>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</si>
  <si>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</si>
  <si>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</si>
  <si>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</si>
  <si>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</si>
  <si>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</si>
  <si>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</si>
  <si>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</si>
  <si>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</si>
  <si>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</si>
  <si>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</si>
  <si>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</si>
  <si>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</si>
  <si>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</si>
  <si>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</si>
  <si>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</si>
  <si>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</si>
  <si>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</si>
  <si>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</si>
  <si>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</si>
  <si>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</si>
  <si>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</si>
  <si>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</si>
  <si>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</si>
  <si>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</si>
  <si>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</si>
  <si>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</si>
  <si>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</si>
  <si>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</si>
  <si>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</si>
  <si>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</si>
  <si>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</si>
  <si>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</si>
  <si>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</si>
  <si>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</si>
  <si>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</si>
  <si>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</si>
  <si>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</si>
  <si>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</si>
  <si>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</si>
  <si>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</si>
  <si>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</si>
  <si>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</si>
  <si>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</si>
  <si>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</si>
  <si>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</si>
  <si>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</si>
  <si>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</si>
  <si>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</si>
  <si>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</si>
  <si>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</si>
  <si>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</si>
  <si>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</si>
  <si>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</si>
  <si>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</si>
  <si>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</si>
  <si>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</si>
  <si>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</si>
  <si>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</si>
  <si>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</si>
  <si>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</si>
  <si>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</si>
  <si>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</si>
  <si>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</si>
  <si>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</si>
  <si>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</si>
  <si>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</si>
  <si>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</si>
  <si>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</si>
  <si>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</si>
  <si>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</si>
  <si>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</si>
  <si>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</si>
  <si>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</si>
  <si>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</si>
  <si>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</si>
  <si>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</si>
  <si>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</si>
  <si>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</si>
  <si>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</si>
  <si>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</si>
  <si>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</si>
  <si>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</si>
  <si>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</si>
  <si>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</si>
  <si>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</si>
  <si>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</si>
  <si>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</si>
  <si>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</si>
  <si>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</si>
  <si>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</si>
  <si>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</si>
  <si>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</si>
  <si>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</si>
  <si>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</si>
  <si>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</si>
  <si>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</si>
  <si>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</si>
  <si>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</si>
  <si>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</si>
  <si>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</si>
  <si>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</si>
  <si>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</si>
  <si>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</si>
  <si>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</si>
  <si>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</si>
  <si>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</si>
  <si>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</si>
  <si>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</si>
  <si>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</si>
  <si>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</si>
  <si>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</si>
  <si>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</si>
  <si>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</si>
  <si>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</si>
  <si>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</si>
  <si>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</si>
  <si>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</si>
  <si>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</si>
  <si>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</si>
  <si>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</si>
  <si>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</si>
  <si>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</si>
  <si>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</si>
  <si>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</si>
  <si>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</si>
  <si>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</si>
  <si>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</si>
  <si>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</si>
  <si>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</si>
  <si>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</si>
  <si>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</si>
  <si>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</si>
  <si>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</si>
  <si>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</si>
  <si>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</si>
  <si>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</si>
  <si>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</si>
  <si>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</si>
  <si>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</si>
  <si>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</si>
  <si>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</si>
  <si>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</si>
  <si>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</si>
  <si>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</si>
  <si>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</si>
  <si>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</si>
  <si>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</si>
  <si>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</si>
  <si>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</si>
  <si>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</si>
  <si>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</si>
  <si>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</si>
  <si>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</si>
  <si>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</si>
  <si>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</si>
  <si>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</si>
  <si>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</si>
  <si>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</si>
  <si>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</si>
  <si>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</si>
  <si>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</si>
  <si>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</si>
  <si>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</si>
  <si>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</si>
  <si>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</si>
  <si>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</si>
  <si>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</si>
  <si>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</si>
  <si>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</si>
  <si>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</si>
  <si>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</si>
  <si>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</si>
  <si>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</si>
  <si>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</si>
  <si>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</si>
  <si>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</si>
  <si>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</si>
  <si>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</si>
  <si>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</si>
  <si>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</si>
  <si>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</si>
  <si>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</si>
  <si>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</si>
  <si>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</si>
  <si>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</si>
  <si>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</si>
  <si>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</si>
  <si>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</si>
  <si>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</si>
  <si>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</si>
  <si>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</si>
  <si>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</si>
  <si>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</si>
  <si>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</si>
  <si>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</si>
  <si>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</si>
  <si>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</si>
  <si>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</si>
  <si>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</si>
  <si>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</si>
  <si>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</si>
  <si>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</si>
  <si>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</si>
  <si>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</si>
  <si>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</si>
  <si>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</si>
  <si>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</si>
  <si>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</si>
  <si>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</si>
  <si>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</si>
  <si>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</si>
  <si>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</si>
  <si>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</si>
  <si>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</si>
  <si>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</si>
  <si>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</si>
  <si>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</si>
  <si>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</si>
  <si>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</si>
  <si>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</si>
  <si>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</si>
  <si>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</si>
  <si>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</si>
  <si>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</si>
  <si>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</si>
  <si>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</si>
  <si>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</si>
  <si>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</si>
  <si>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</si>
  <si>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</si>
  <si>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</si>
  <si>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</si>
  <si>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</si>
  <si>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</si>
  <si>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</si>
  <si>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</si>
  <si>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</si>
  <si>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</si>
  <si>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</si>
  <si>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</si>
  <si>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</si>
  <si>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</si>
  <si>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</si>
  <si>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</si>
  <si>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</si>
  <si>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</si>
  <si>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</si>
  <si>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</si>
  <si>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</si>
  <si>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</si>
  <si>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</si>
  <si>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</si>
  <si>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</si>
  <si>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</si>
  <si>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</si>
  <si>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</si>
  <si>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</si>
  <si>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</si>
  <si>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</si>
  <si>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</si>
  <si>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</si>
  <si>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</si>
  <si>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</si>
  <si>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</si>
  <si>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</si>
  <si>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</si>
  <si>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</si>
  <si>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</si>
  <si>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</si>
  <si>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</si>
  <si>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</si>
  <si>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</si>
  <si>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</si>
  <si>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</si>
  <si>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</si>
  <si>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</si>
  <si>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</si>
  <si>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</si>
  <si>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</si>
  <si>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</si>
  <si>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</si>
  <si>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</si>
  <si>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</si>
  <si>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</si>
  <si>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</si>
  <si>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</si>
  <si>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</si>
  <si>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</si>
  <si>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</si>
  <si>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</si>
  <si>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</si>
  <si>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</si>
  <si>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</si>
  <si>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</si>
  <si>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</si>
  <si>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</si>
  <si>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</si>
  <si>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</si>
  <si>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</si>
  <si>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</si>
  <si>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</si>
  <si>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</si>
  <si>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</si>
  <si>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</si>
  <si>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</si>
  <si>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</si>
  <si>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</si>
  <si>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</si>
  <si>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</si>
  <si>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</si>
  <si>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</si>
  <si>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</si>
  <si>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</si>
  <si>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</si>
  <si>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</si>
  <si>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</si>
  <si>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</si>
  <si>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</si>
  <si>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</si>
  <si>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</si>
  <si>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</si>
  <si>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</si>
  <si>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</si>
  <si>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</si>
  <si>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</si>
  <si>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</si>
  <si>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</si>
  <si>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</si>
  <si>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</si>
  <si>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</si>
  <si>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</si>
  <si>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</si>
  <si>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</si>
  <si>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</si>
  <si>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</si>
  <si>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</si>
  <si>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</si>
  <si>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</si>
  <si>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</si>
  <si>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</si>
  <si>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</si>
  <si>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</si>
  <si>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</si>
  <si>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</si>
  <si>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</si>
  <si>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</si>
  <si>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</si>
  <si>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</si>
  <si>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</si>
  <si>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</si>
  <si>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</si>
  <si>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</si>
  <si>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</si>
  <si>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</si>
  <si>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</si>
  <si>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</si>
  <si>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</si>
  <si>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</si>
  <si>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</si>
  <si>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</si>
  <si>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</si>
  <si>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</si>
  <si>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</si>
  <si>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</si>
  <si>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</si>
  <si>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</si>
  <si>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</si>
  <si>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</si>
  <si>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</si>
  <si>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</si>
  <si>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</si>
  <si>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</si>
  <si>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</si>
  <si>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</si>
  <si>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</si>
  <si>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</si>
  <si>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</si>
  <si>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</si>
  <si>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</si>
  <si>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</si>
  <si>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</si>
  <si>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</si>
  <si>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</si>
  <si>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</si>
  <si>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</si>
  <si>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</si>
  <si>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</si>
  <si>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</si>
  <si>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</si>
  <si>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</si>
  <si>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</si>
  <si>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</si>
  <si>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</si>
  <si>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</si>
  <si>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</si>
  <si>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</si>
  <si>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</si>
  <si>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</si>
  <si>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</si>
  <si>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</si>
  <si>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</si>
  <si>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</si>
  <si>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</si>
  <si>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</si>
  <si>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</si>
  <si>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</si>
  <si>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</si>
  <si>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</si>
  <si>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</si>
  <si>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</si>
  <si>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</si>
  <si>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</si>
  <si>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</si>
  <si>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</si>
  <si>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</si>
  <si>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</si>
  <si>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</si>
  <si>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</si>
  <si>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</si>
  <si>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</si>
  <si>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</si>
  <si>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</si>
  <si>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</si>
  <si>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</si>
  <si>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</si>
  <si>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</si>
  <si>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</si>
  <si>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</si>
  <si>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</si>
  <si>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</si>
  <si>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</si>
  <si>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</si>
  <si>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</si>
  <si>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</si>
  <si>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</si>
  <si>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</si>
  <si>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</si>
  <si>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</si>
  <si>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</si>
  <si>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</si>
  <si>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</si>
  <si>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</si>
  <si>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</si>
  <si>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</si>
  <si>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</si>
  <si>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</si>
  <si>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</si>
  <si>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</si>
  <si>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</si>
  <si>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</si>
  <si>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</si>
  <si>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</si>
  <si>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</si>
  <si>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</si>
  <si>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</si>
  <si>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</si>
  <si>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</si>
  <si>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</si>
  <si>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</si>
  <si>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</si>
  <si>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</si>
  <si>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</si>
  <si>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</si>
  <si>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</si>
  <si>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</si>
  <si>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</si>
  <si>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</si>
  <si>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</si>
  <si>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</si>
  <si>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</si>
  <si>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</si>
  <si>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</si>
  <si>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</si>
  <si>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</si>
  <si>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</si>
  <si>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</si>
  <si>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</si>
  <si>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</si>
  <si>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</si>
  <si>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</si>
  <si>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</si>
  <si>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</si>
  <si>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</si>
  <si>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</si>
  <si>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</si>
  <si>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</si>
  <si>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</si>
  <si>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</si>
  <si>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</si>
  <si>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</si>
  <si>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</si>
  <si>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</si>
  <si>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</si>
  <si>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</si>
  <si>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</si>
  <si>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</si>
  <si>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</si>
  <si>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</si>
  <si>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</si>
  <si>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</si>
  <si>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</si>
  <si>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</si>
  <si>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</si>
  <si>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</si>
  <si>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</si>
  <si>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</si>
  <si>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</si>
  <si>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</si>
  <si>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</si>
  <si>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</si>
  <si>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</si>
  <si>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</si>
  <si>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</si>
  <si>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</si>
  <si>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</si>
  <si>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</si>
  <si>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</si>
  <si>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</si>
  <si>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</si>
  <si>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</si>
  <si>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</si>
  <si>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</si>
  <si>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</si>
  <si>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</si>
  <si>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</si>
  <si>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</si>
  <si>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</si>
  <si>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</si>
  <si>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</si>
  <si>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</si>
  <si>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</si>
  <si>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</si>
  <si>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</si>
  <si>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</si>
  <si>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</si>
  <si>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</si>
  <si>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</si>
  <si>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</si>
  <si>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</si>
  <si>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</si>
  <si>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</si>
  <si>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</si>
  <si>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</si>
  <si>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</si>
  <si>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</si>
  <si>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</si>
  <si>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</si>
  <si>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</si>
  <si>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</si>
  <si>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</si>
  <si>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</si>
  <si>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</si>
  <si>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</si>
  <si>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</si>
  <si>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</si>
  <si>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</si>
  <si>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</si>
  <si>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</si>
  <si>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</si>
  <si>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</si>
  <si>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</si>
  <si>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</si>
  <si>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</si>
  <si>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</si>
  <si>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</si>
  <si>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</si>
  <si>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</si>
  <si>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</si>
  <si>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</si>
  <si>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</si>
  <si>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</si>
  <si>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</si>
  <si>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</si>
  <si>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</si>
  <si>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</si>
  <si>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</si>
  <si>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</si>
  <si>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</si>
  <si>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</si>
  <si>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</si>
  <si>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</si>
  <si>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</si>
  <si>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</si>
  <si>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</si>
  <si>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</si>
  <si>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</si>
  <si>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</si>
  <si>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</si>
  <si>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</si>
  <si>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</si>
  <si>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</si>
  <si>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</si>
  <si>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</si>
  <si>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</si>
  <si>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</si>
  <si>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</si>
  <si>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</si>
  <si>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</si>
  <si>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</si>
  <si>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</si>
  <si>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</si>
  <si>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</si>
  <si>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</si>
  <si>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</si>
  <si>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</si>
  <si>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</si>
  <si>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</si>
  <si>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</si>
  <si>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</si>
  <si>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</si>
  <si>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</si>
  <si>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</si>
  <si>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</si>
  <si>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</si>
  <si>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</si>
  <si>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</si>
  <si>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</si>
  <si>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</si>
  <si>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</si>
  <si>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</si>
  <si>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</si>
  <si>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</si>
  <si>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</si>
  <si>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</si>
  <si>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</si>
  <si>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</si>
  <si>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</si>
  <si>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</si>
  <si>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</si>
  <si>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</si>
  <si>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</si>
  <si>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</si>
  <si>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</si>
  <si>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</si>
  <si>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</si>
  <si>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</si>
  <si>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</si>
  <si>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</si>
  <si>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</si>
  <si>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</si>
  <si>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</si>
  <si>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</si>
  <si>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</si>
  <si>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</si>
  <si>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</si>
  <si>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</si>
  <si>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</si>
  <si>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</si>
  <si>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</si>
  <si>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</si>
  <si>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</si>
  <si>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</si>
  <si>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</si>
  <si>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</si>
  <si>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</si>
  <si>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</si>
  <si>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</si>
  <si>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</si>
  <si>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</si>
  <si>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</si>
  <si>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</si>
  <si>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</si>
  <si>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</si>
  <si>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</si>
  <si>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</si>
  <si>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</si>
  <si>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</si>
  <si>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</si>
  <si>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</si>
  <si>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</si>
  <si>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</si>
  <si>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</si>
  <si>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</si>
  <si>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</si>
  <si>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</si>
  <si>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</si>
  <si>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</si>
  <si>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</si>
  <si>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</si>
  <si>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</si>
  <si>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</si>
  <si>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</si>
  <si>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</si>
  <si>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</si>
  <si>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</si>
  <si>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</si>
  <si>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</si>
  <si>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</si>
  <si>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</si>
  <si>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</si>
  <si>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</si>
  <si>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</si>
  <si>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</si>
  <si>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</si>
  <si>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</si>
  <si>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</si>
  <si>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</si>
  <si>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</si>
  <si>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</si>
  <si>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</si>
  <si>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</si>
  <si>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</si>
  <si>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</si>
  <si>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</si>
  <si>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</si>
  <si>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</si>
  <si>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</si>
  <si>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</si>
  <si>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</si>
  <si>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</si>
  <si>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</si>
  <si>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</si>
  <si>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</si>
  <si>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</si>
  <si>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</si>
  <si>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</si>
  <si>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</si>
  <si>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</si>
  <si>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</si>
  <si>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</si>
  <si>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</si>
  <si>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</si>
  <si>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</si>
  <si>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</si>
  <si>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</si>
  <si>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</si>
  <si>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</si>
  <si>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</si>
  <si>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</si>
  <si>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</si>
  <si>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</si>
  <si>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</si>
  <si>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</si>
  <si>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</si>
  <si>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</si>
  <si>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</si>
  <si>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</si>
  <si>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</si>
  <si>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</si>
  <si>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</si>
  <si>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</si>
  <si>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</si>
  <si>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</si>
  <si>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</si>
  <si>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</si>
  <si>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</si>
  <si>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</si>
  <si>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</si>
  <si>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</si>
  <si>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</si>
  <si>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</si>
  <si>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</si>
  <si>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</si>
  <si>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</si>
  <si>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</si>
  <si>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</si>
  <si>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</si>
  <si>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</si>
  <si>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</si>
  <si>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</si>
  <si>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</si>
  <si>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</si>
  <si>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</si>
  <si>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</si>
  <si>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</si>
  <si>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</si>
  <si>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</si>
  <si>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</si>
  <si>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</si>
  <si>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</si>
  <si>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</si>
  <si>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</si>
  <si>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</si>
  <si>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</si>
  <si>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</si>
  <si>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</si>
  <si>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</si>
  <si>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</si>
  <si>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</si>
  <si>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</si>
  <si>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</si>
  <si>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</si>
  <si>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</si>
  <si>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</si>
  <si>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</si>
  <si>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</si>
  <si>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</si>
  <si>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</si>
  <si>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</si>
  <si>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</si>
  <si>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</si>
  <si>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</si>
  <si>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</si>
  <si>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</si>
  <si>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</si>
  <si>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</si>
  <si>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</si>
  <si>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</si>
  <si>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</si>
  <si>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</si>
  <si>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</si>
  <si>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</si>
  <si>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</si>
  <si>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</si>
  <si>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</si>
  <si>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</si>
  <si>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</si>
  <si>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</si>
  <si>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</si>
  <si>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</si>
  <si>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</si>
  <si>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</si>
  <si>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</si>
  <si>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</si>
  <si>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</si>
  <si>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</si>
  <si>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</si>
  <si>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</si>
  <si>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</si>
  <si>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</si>
  <si>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</si>
  <si>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</si>
  <si>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</si>
  <si>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</si>
  <si>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</si>
  <si>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</si>
  <si>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</si>
  <si>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</si>
  <si>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</si>
  <si>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</si>
  <si>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</si>
  <si>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</si>
  <si>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</si>
  <si>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</si>
  <si>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</si>
  <si>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</si>
  <si>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</si>
  <si>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</si>
  <si>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</si>
  <si>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</si>
  <si>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</si>
  <si>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</si>
  <si>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</si>
  <si>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</si>
  <si>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</si>
  <si>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</si>
  <si>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</si>
  <si>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</si>
  <si>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</si>
  <si>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</si>
  <si>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</si>
  <si>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</si>
  <si>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</si>
  <si>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</si>
  <si>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</si>
  <si>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</si>
  <si>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</si>
  <si>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</si>
  <si>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</si>
  <si>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</si>
  <si>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</si>
  <si>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</si>
  <si>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</si>
  <si>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</si>
  <si>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</si>
  <si>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</si>
  <si>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</si>
  <si>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</si>
  <si>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</si>
  <si>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</si>
  <si>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</si>
  <si>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</si>
  <si>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</si>
  <si>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</si>
  <si>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</si>
  <si>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</si>
  <si>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</si>
  <si>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</si>
  <si>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</si>
  <si>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</si>
  <si>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</si>
  <si>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</si>
  <si>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</si>
  <si>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</si>
  <si>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</si>
  <si>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</si>
  <si>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</si>
  <si>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</si>
  <si>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</si>
  <si>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</si>
  <si>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</si>
  <si>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</si>
  <si>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</si>
  <si>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</si>
  <si>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</si>
  <si>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</si>
  <si>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</si>
  <si>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</si>
  <si>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</si>
  <si>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</si>
  <si>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</si>
  <si>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</si>
  <si>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</si>
  <si>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</si>
  <si>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</si>
  <si>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</si>
  <si>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</si>
  <si>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</si>
  <si>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</si>
  <si>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</si>
  <si>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</si>
  <si>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</si>
  <si>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</si>
  <si>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</si>
  <si>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</si>
  <si>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</si>
  <si>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</si>
  <si>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</si>
  <si>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</si>
  <si>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</si>
  <si>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</si>
  <si>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</si>
  <si>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</si>
  <si>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</si>
  <si>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</si>
  <si>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</si>
  <si>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</si>
  <si>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</si>
  <si>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</si>
  <si>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</si>
  <si>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</si>
  <si>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</si>
  <si>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</si>
  <si>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</si>
  <si>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</si>
  <si>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</si>
  <si>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</si>
  <si>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</si>
  <si>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</si>
  <si>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</si>
  <si>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</si>
  <si>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</si>
  <si>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</si>
  <si>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</si>
  <si>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</si>
  <si>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</si>
  <si>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</si>
  <si>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</si>
  <si>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</si>
  <si>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</si>
  <si>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</si>
  <si>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</si>
  <si>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</si>
  <si>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</si>
  <si>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</si>
  <si>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</si>
  <si>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</si>
  <si>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</si>
  <si>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</si>
  <si>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</si>
  <si>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</si>
  <si>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</si>
  <si>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</si>
  <si>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</si>
  <si>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</si>
  <si>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</si>
  <si>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</si>
  <si>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</si>
  <si>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</si>
  <si>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</si>
  <si>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</si>
  <si>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</si>
  <si>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</si>
  <si>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</si>
  <si>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</si>
  <si>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</si>
  <si>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</si>
  <si>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</si>
  <si>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</si>
  <si>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</si>
  <si>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</si>
  <si>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</si>
  <si>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</si>
  <si>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</si>
  <si>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</si>
  <si>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</si>
  <si>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</si>
  <si>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</si>
  <si>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</si>
  <si>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</si>
  <si>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</si>
  <si>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</si>
  <si>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</si>
  <si>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</si>
  <si>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</si>
  <si>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</si>
  <si>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</si>
  <si>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</si>
  <si>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</si>
  <si>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</si>
  <si>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</si>
  <si>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</si>
  <si>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</si>
  <si>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</si>
  <si>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</si>
  <si>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</si>
  <si>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</si>
  <si>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</si>
  <si>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</si>
  <si>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</si>
  <si>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</si>
  <si>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</si>
  <si>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</si>
  <si>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</si>
  <si>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</si>
  <si>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</si>
  <si>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</si>
  <si>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</si>
  <si>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</si>
  <si>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</si>
  <si>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</si>
  <si>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</si>
  <si>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</si>
  <si>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</si>
  <si>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</si>
  <si>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</si>
  <si>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</si>
  <si>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</si>
  <si>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</si>
  <si>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</si>
  <si>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</si>
  <si>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</si>
  <si>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</si>
  <si>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</si>
  <si>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</si>
  <si>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</si>
  <si>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</si>
  <si>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</si>
  <si>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</si>
  <si>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</si>
  <si>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</si>
  <si>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</si>
  <si>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</si>
  <si>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</si>
  <si>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</si>
  <si>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</si>
  <si>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</si>
  <si>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</si>
  <si>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</si>
  <si>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</si>
  <si>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</si>
  <si>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</si>
  <si>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</si>
  <si>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</si>
  <si>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</si>
  <si>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</si>
  <si>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</si>
  <si>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</si>
  <si>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</si>
  <si>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</si>
  <si>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</si>
  <si>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</si>
  <si>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</si>
  <si>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</si>
  <si>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</si>
  <si>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</si>
  <si>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</si>
  <si>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</si>
  <si>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</si>
  <si>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</si>
  <si>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</si>
  <si>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</si>
  <si>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</si>
  <si>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</si>
  <si>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</si>
  <si>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</si>
  <si>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</si>
  <si>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</si>
  <si>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</si>
  <si>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</si>
  <si>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</si>
  <si>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</si>
  <si>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</si>
  <si>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</si>
  <si>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</si>
  <si>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</si>
  <si>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</si>
  <si>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</si>
  <si>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</si>
  <si>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</si>
  <si>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</si>
  <si>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</si>
  <si>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</si>
  <si>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</si>
  <si>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</si>
  <si>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</si>
  <si>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</si>
  <si>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</si>
  <si>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</si>
  <si>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</si>
  <si>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</si>
  <si>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</si>
  <si>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</si>
  <si>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</si>
  <si>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</si>
  <si>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</si>
  <si>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</si>
  <si>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</si>
  <si>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</si>
  <si>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</si>
  <si>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</si>
  <si>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</si>
  <si>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</si>
  <si>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</si>
  <si>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</si>
  <si>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</si>
  <si>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</si>
  <si>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</si>
  <si>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</si>
  <si>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</si>
  <si>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</si>
  <si>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</si>
  <si>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</si>
  <si>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</si>
  <si>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</si>
  <si>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</si>
  <si>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</si>
  <si>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</si>
  <si>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</si>
  <si>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</si>
  <si>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</si>
  <si>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</si>
  <si>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</si>
  <si>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</si>
  <si>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</si>
  <si>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</si>
  <si>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</si>
  <si>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</si>
  <si>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</si>
  <si>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</si>
  <si>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</si>
  <si>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</si>
  <si>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</si>
  <si>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</si>
  <si>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</si>
  <si>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</si>
  <si>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</si>
  <si>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</si>
  <si>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</si>
  <si>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</si>
  <si>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</si>
  <si>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</si>
  <si>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</si>
  <si>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</si>
  <si>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</si>
  <si>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</si>
  <si>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</si>
  <si>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</si>
  <si>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</si>
  <si>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</si>
  <si>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</si>
  <si>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</si>
  <si>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</si>
  <si>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</si>
  <si>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</si>
  <si>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</si>
  <si>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</si>
  <si>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</si>
  <si>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</si>
  <si>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</si>
  <si>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</si>
  <si>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</si>
  <si>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</si>
  <si>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</si>
  <si>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</si>
  <si>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</si>
  <si>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</si>
  <si>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</si>
  <si>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</si>
  <si>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</si>
  <si>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</si>
  <si>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</si>
  <si>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</si>
  <si>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</si>
  <si>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</si>
  <si>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</si>
  <si>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</si>
  <si>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</si>
  <si>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</si>
  <si>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</si>
  <si>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</si>
  <si>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</si>
  <si>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</si>
  <si>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</si>
  <si>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</si>
  <si>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</si>
  <si>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</si>
  <si>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</si>
  <si>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</si>
  <si>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</si>
  <si>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</si>
  <si>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</si>
  <si>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</si>
  <si>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</si>
  <si>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</si>
  <si>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</si>
  <si>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</si>
  <si>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</si>
  <si>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</si>
  <si>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</si>
  <si>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</si>
  <si>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</si>
  <si>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</si>
  <si>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</si>
  <si>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</si>
  <si>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</si>
  <si>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</si>
  <si>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</si>
  <si>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</si>
  <si>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</si>
  <si>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</si>
  <si>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</si>
  <si>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</si>
  <si>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</si>
  <si>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</si>
  <si>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</si>
  <si>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</si>
  <si>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</si>
  <si>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</si>
  <si>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</si>
  <si>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</si>
  <si>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</si>
  <si>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</si>
  <si>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</si>
  <si>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</si>
  <si>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</si>
  <si>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</si>
  <si>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</si>
  <si>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</si>
  <si>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</si>
  <si>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</si>
  <si>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</si>
  <si>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</si>
  <si>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</si>
  <si>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</si>
  <si>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</si>
  <si>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</si>
  <si>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</si>
  <si>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</si>
  <si>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</si>
  <si>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</si>
  <si>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</si>
  <si>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</si>
  <si>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</si>
  <si>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</si>
  <si>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</si>
  <si>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</si>
  <si>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</si>
  <si>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</si>
  <si>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</si>
  <si>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</si>
  <si>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</si>
  <si>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</si>
  <si>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</si>
  <si>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</si>
  <si>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</si>
  <si>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</si>
  <si>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</si>
  <si>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</si>
  <si>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</si>
  <si>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</si>
  <si>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</si>
  <si>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</si>
  <si>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</si>
  <si>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</si>
  <si>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</si>
  <si>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</si>
  <si>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</si>
  <si>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</si>
  <si>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</si>
  <si>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</si>
  <si>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</si>
  <si>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</si>
  <si>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</si>
  <si>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</si>
  <si>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</si>
  <si>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</si>
  <si>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</si>
  <si>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</si>
  <si>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</si>
  <si>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</si>
  <si>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</si>
  <si>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</si>
  <si>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</si>
  <si>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</si>
  <si>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</si>
  <si>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</si>
  <si>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</si>
  <si>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</si>
  <si>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</si>
  <si>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</si>
  <si>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</si>
  <si>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</si>
  <si>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</si>
  <si>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</si>
  <si>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</si>
  <si>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</si>
  <si>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</si>
  <si>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</si>
  <si>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</si>
  <si>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</si>
  <si>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</si>
  <si>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</si>
  <si>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</si>
  <si>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</si>
  <si>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</si>
  <si>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</si>
  <si>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</si>
  <si>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</si>
  <si>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</si>
  <si>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</si>
  <si>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</si>
  <si>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</si>
  <si>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</si>
  <si>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</si>
  <si>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</si>
  <si>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</si>
  <si>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</si>
  <si>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</si>
  <si>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</si>
  <si>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</si>
  <si>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</si>
  <si>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</si>
  <si>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</si>
  <si>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</si>
  <si>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</si>
  <si>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</si>
  <si>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</si>
  <si>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</si>
  <si>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</si>
  <si>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</si>
  <si>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</si>
  <si>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</si>
  <si>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</si>
  <si>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</si>
  <si>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</si>
  <si>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</si>
  <si>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</si>
  <si>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</si>
  <si>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</si>
  <si>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</si>
  <si>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</si>
  <si>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</si>
  <si>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</si>
  <si>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</si>
  <si>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</si>
  <si>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</si>
  <si>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</si>
  <si>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</si>
  <si>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</si>
  <si>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</si>
  <si>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</si>
  <si>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</si>
  <si>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</si>
  <si>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</si>
  <si>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</si>
  <si>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</si>
  <si>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</si>
  <si>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</si>
  <si>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</si>
  <si>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</si>
  <si>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</si>
  <si>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</si>
  <si>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</si>
  <si>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</si>
  <si>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</si>
  <si>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</si>
  <si>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</si>
  <si>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</si>
  <si>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</si>
  <si>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</si>
  <si>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</si>
  <si>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</si>
  <si>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</si>
  <si>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</si>
  <si>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</si>
  <si>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</si>
  <si>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</si>
  <si>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</si>
  <si>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</si>
  <si>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</si>
  <si>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</si>
  <si>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</si>
  <si>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</si>
  <si>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</si>
  <si>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</si>
  <si>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</si>
  <si>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</si>
  <si>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</si>
  <si>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</si>
  <si>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</si>
  <si>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</si>
  <si>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</si>
  <si>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</si>
  <si>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</si>
  <si>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</si>
  <si>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</si>
  <si>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</si>
  <si>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</si>
  <si>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</si>
  <si>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</si>
  <si>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</si>
  <si>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</si>
  <si>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</si>
  <si>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</si>
  <si>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</si>
  <si>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</si>
  <si>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</si>
  <si>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</si>
  <si>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</si>
  <si>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</si>
  <si>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</si>
  <si>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</si>
  <si>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</si>
  <si>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</si>
  <si>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</si>
  <si>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</si>
  <si>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</si>
  <si>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</si>
  <si>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</si>
  <si>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</si>
  <si>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</si>
  <si>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</si>
  <si>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</si>
  <si>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</si>
  <si>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</si>
  <si>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</si>
  <si>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</si>
  <si>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</si>
  <si>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</si>
  <si>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</si>
  <si>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</si>
  <si>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</si>
  <si>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</si>
  <si>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</si>
  <si>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</si>
  <si>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</si>
  <si>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</si>
  <si>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</si>
  <si>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</si>
  <si>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</si>
  <si>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</si>
  <si>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</si>
  <si>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</si>
  <si>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</si>
  <si>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</si>
  <si>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</si>
  <si>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</si>
  <si>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</si>
  <si>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</si>
  <si>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</si>
  <si>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</si>
  <si>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</si>
  <si>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</si>
  <si>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</si>
  <si>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</si>
  <si>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</si>
  <si>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</si>
  <si>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</si>
  <si>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</si>
  <si>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</si>
  <si>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</si>
  <si>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</si>
  <si>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</si>
  <si>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</si>
  <si>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</si>
  <si>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</si>
  <si>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</si>
  <si>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</si>
  <si>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</si>
  <si>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</si>
  <si>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</si>
  <si>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</si>
  <si>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</si>
  <si>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</si>
  <si>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</si>
  <si>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</si>
  <si>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</si>
  <si>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</si>
  <si>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</si>
  <si>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</si>
  <si>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</si>
  <si>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</si>
  <si>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</si>
  <si>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</si>
  <si>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</si>
  <si>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</si>
  <si>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</si>
  <si>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</si>
  <si>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</si>
  <si>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</si>
  <si>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</si>
  <si>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</si>
  <si>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</si>
  <si>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</si>
  <si>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</si>
  <si>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</si>
  <si>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</si>
  <si>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</si>
  <si>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</si>
  <si>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</si>
  <si>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</si>
  <si>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</si>
  <si>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</si>
  <si>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</si>
  <si>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</si>
  <si>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</si>
  <si>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</si>
  <si>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</si>
  <si>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</si>
  <si>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</si>
  <si>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</si>
  <si>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</si>
  <si>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</si>
  <si>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</si>
  <si>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</si>
  <si>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</si>
  <si>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</si>
  <si>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</si>
  <si>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</si>
  <si>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</si>
  <si>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</si>
  <si>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</si>
  <si>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</si>
  <si>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</si>
  <si>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</si>
  <si>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</si>
  <si>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</si>
  <si>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</si>
  <si>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</si>
  <si>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</si>
  <si>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</si>
  <si>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</si>
  <si>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</si>
  <si>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</si>
  <si>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</si>
  <si>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</si>
  <si>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</si>
  <si>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</si>
  <si>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</si>
  <si>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</si>
  <si>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</si>
  <si>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</si>
  <si>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</si>
  <si>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</si>
  <si>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</si>
  <si>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</si>
  <si>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</si>
  <si>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</si>
  <si>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</si>
  <si>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</si>
  <si>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</si>
  <si>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</si>
  <si>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</si>
  <si>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</si>
  <si>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</si>
  <si>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</si>
  <si>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</si>
  <si>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</si>
  <si>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</si>
  <si>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</si>
  <si>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</si>
  <si>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</si>
  <si>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</si>
  <si>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</si>
  <si>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</si>
  <si>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</si>
  <si>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</si>
  <si>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</si>
  <si>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</si>
  <si>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</si>
  <si>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</si>
  <si>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</si>
  <si>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</si>
  <si>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</si>
  <si>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</si>
  <si>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</si>
  <si>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</si>
  <si>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</si>
  <si>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</si>
  <si>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</si>
  <si>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</si>
  <si>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</si>
  <si>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</si>
  <si>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</si>
  <si>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</si>
  <si>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</si>
  <si>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</si>
  <si>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</si>
  <si>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</si>
  <si>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</si>
  <si>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</si>
  <si>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</si>
  <si>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</si>
  <si>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</si>
  <si>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</si>
  <si>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</si>
  <si>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</si>
  <si>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</si>
  <si>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</si>
  <si>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</si>
  <si>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</si>
  <si>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</si>
  <si>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</si>
  <si>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</si>
  <si>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</si>
  <si>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</si>
  <si>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</si>
  <si>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</si>
  <si>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</si>
  <si>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</si>
  <si>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</si>
  <si>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</si>
  <si>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</si>
  <si>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</si>
  <si>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</si>
  <si>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</si>
  <si>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</si>
  <si>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</si>
  <si>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</si>
  <si>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</si>
  <si>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</si>
  <si>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</si>
  <si>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</si>
  <si>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</si>
  <si>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</si>
  <si>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</si>
  <si>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</si>
  <si>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</si>
  <si>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</si>
  <si>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</si>
  <si>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</si>
  <si>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</si>
  <si>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</si>
  <si>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</si>
  <si>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</si>
  <si>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</si>
  <si>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</si>
  <si>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</si>
  <si>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</si>
  <si>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</si>
  <si>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</si>
  <si>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</si>
  <si>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</si>
  <si>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</si>
  <si>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</si>
  <si>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</si>
  <si>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</si>
  <si>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</si>
  <si>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</si>
  <si>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</si>
  <si>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</si>
  <si>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</si>
  <si>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</si>
  <si>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</si>
  <si>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</si>
  <si>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</si>
  <si>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</si>
  <si>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</si>
  <si>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</si>
  <si>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</si>
  <si>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</si>
  <si>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</si>
  <si>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</si>
  <si>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</si>
  <si>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</si>
  <si>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</si>
  <si>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</si>
  <si>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</si>
  <si>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</si>
  <si>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</si>
  <si>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</si>
  <si>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</si>
  <si>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</si>
  <si>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</si>
  <si>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</si>
  <si>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</si>
  <si>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</si>
  <si>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</si>
  <si>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</si>
  <si>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</si>
  <si>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</si>
  <si>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</si>
  <si>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</si>
  <si>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</si>
  <si>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</si>
  <si>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</si>
  <si>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</si>
  <si>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</si>
  <si>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</si>
  <si>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</si>
  <si>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</si>
  <si>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</si>
  <si>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</si>
  <si>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</si>
  <si>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</si>
  <si>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</si>
  <si>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</si>
  <si>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</si>
  <si>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</si>
  <si>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</si>
  <si>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</si>
  <si>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</si>
  <si>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</si>
  <si>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</si>
  <si>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</si>
  <si>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</si>
  <si>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</si>
  <si>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</si>
  <si>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</si>
  <si>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</si>
  <si>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</si>
  <si>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</si>
  <si>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</si>
  <si>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</si>
  <si>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</si>
  <si>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</si>
  <si>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</si>
  <si>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</si>
  <si>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</si>
  <si>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</si>
  <si>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</si>
  <si>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</si>
  <si>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</si>
  <si>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</si>
  <si>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</si>
  <si>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</si>
  <si>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</si>
  <si>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</si>
  <si>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</si>
  <si>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</si>
  <si>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</si>
  <si>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</si>
  <si>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</si>
  <si>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</si>
  <si>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</si>
  <si>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</si>
  <si>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</si>
  <si>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</si>
  <si>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</si>
  <si>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</si>
  <si>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</si>
  <si>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</si>
  <si>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</si>
  <si>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</si>
  <si>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</si>
  <si>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</si>
  <si>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</si>
  <si>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</si>
  <si>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</si>
  <si>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</si>
  <si>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</si>
  <si>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</si>
  <si>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</si>
  <si>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</si>
  <si>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</si>
  <si>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</si>
  <si>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</si>
  <si>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</si>
  <si>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</si>
  <si>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</si>
  <si>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</si>
  <si>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</si>
  <si>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</si>
  <si>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</si>
  <si>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</si>
  <si>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</si>
  <si>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</si>
  <si>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</si>
  <si>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</si>
  <si>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</si>
  <si>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</si>
  <si>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</si>
  <si>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</si>
  <si>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</si>
  <si>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</si>
  <si>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</si>
  <si>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</si>
  <si>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</si>
  <si>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</si>
  <si>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</si>
  <si>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</si>
  <si>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</si>
  <si>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</si>
  <si>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</si>
  <si>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</si>
  <si>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</si>
  <si>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</si>
  <si>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</si>
  <si>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</si>
  <si>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</si>
  <si>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</si>
  <si>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</si>
  <si>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</si>
  <si>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</si>
  <si>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</si>
  <si>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</si>
  <si>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</si>
  <si>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</si>
  <si>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</si>
  <si>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</si>
  <si>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</si>
  <si>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</si>
  <si>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</si>
  <si>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</si>
  <si>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</si>
  <si>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</si>
  <si>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</si>
  <si>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</si>
  <si>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</si>
  <si>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</si>
  <si>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</si>
  <si>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</si>
  <si>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</si>
  <si>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</si>
  <si>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</si>
  <si>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</si>
  <si>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</si>
  <si>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</si>
  <si>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</si>
  <si>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</si>
  <si>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</si>
  <si>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</si>
  <si>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</si>
  <si>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</si>
  <si>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</si>
  <si>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</si>
  <si>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</si>
  <si>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</si>
  <si>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</si>
  <si>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</si>
  <si>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</si>
  <si>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</si>
  <si>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</si>
  <si>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</si>
  <si>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</si>
  <si>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</si>
  <si>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</si>
  <si>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</si>
  <si>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</si>
  <si>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</si>
  <si>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</si>
  <si>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</si>
  <si>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</si>
  <si>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</si>
  <si>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</si>
  <si>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</si>
  <si>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</si>
  <si>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</si>
  <si>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</si>
  <si>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</si>
  <si>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</si>
  <si>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</si>
  <si>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</si>
  <si>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</si>
  <si>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</si>
  <si>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</si>
  <si>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</si>
  <si>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</si>
  <si>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</si>
  <si>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</si>
  <si>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</si>
  <si>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</si>
  <si>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</si>
  <si>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</si>
  <si>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</si>
  <si>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</si>
  <si>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</si>
  <si>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</si>
  <si>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</si>
  <si>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</si>
  <si>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</si>
  <si>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</si>
  <si>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</si>
  <si>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</si>
  <si>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</si>
  <si>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</si>
  <si>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</si>
  <si>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</si>
  <si>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</si>
  <si>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</si>
  <si>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</si>
  <si>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</si>
  <si>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</si>
  <si>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</si>
  <si>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</si>
  <si>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</si>
  <si>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</si>
  <si>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</si>
  <si>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</si>
  <si>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</si>
  <si>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</si>
  <si>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</si>
  <si>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</si>
  <si>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</si>
  <si>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</si>
  <si>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</si>
  <si>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</si>
  <si>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</si>
  <si>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</si>
  <si>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</si>
  <si>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</si>
  <si>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</si>
  <si>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</si>
  <si>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</si>
  <si>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</si>
  <si>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</si>
  <si>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</si>
  <si>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</si>
  <si>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</si>
  <si>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</si>
  <si>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</si>
  <si>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</si>
  <si>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</si>
  <si>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</si>
  <si>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</si>
  <si>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</si>
  <si>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</si>
  <si>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</si>
  <si>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</si>
  <si>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</si>
  <si>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</si>
  <si>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</si>
  <si>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</si>
  <si>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</si>
  <si>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</si>
  <si>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</si>
  <si>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</si>
  <si>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</si>
  <si>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</si>
  <si>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</si>
  <si>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</si>
  <si>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</si>
  <si>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</si>
  <si>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</si>
  <si>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</si>
  <si>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</si>
  <si>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</si>
  <si>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</si>
  <si>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</si>
  <si>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</si>
  <si>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</si>
  <si>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</si>
  <si>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</si>
  <si>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</si>
  <si>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</si>
  <si>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</si>
  <si>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</si>
  <si>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</si>
  <si>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</si>
  <si>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</si>
  <si>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</si>
  <si>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</si>
  <si>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</si>
  <si>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</si>
  <si>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</si>
  <si>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</si>
  <si>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</si>
  <si>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</si>
  <si>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</si>
  <si>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</si>
  <si>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</si>
  <si>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</si>
  <si>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</si>
  <si>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</si>
  <si>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</si>
  <si>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</si>
  <si>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</si>
  <si>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</si>
  <si>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</si>
  <si>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</si>
  <si>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</si>
  <si>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</si>
  <si>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</si>
  <si>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</si>
  <si>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</si>
  <si>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</si>
  <si>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</si>
  <si>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</si>
  <si>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</si>
  <si>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</si>
  <si>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</si>
  <si>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</si>
  <si>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</si>
  <si>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</si>
  <si>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</si>
  <si>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</si>
  <si>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</si>
  <si>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</si>
  <si>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</si>
  <si>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</si>
  <si>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</si>
  <si>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</si>
  <si>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</si>
  <si>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</si>
  <si>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</si>
  <si>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</si>
  <si>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</si>
  <si>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</si>
  <si>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</si>
  <si>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</si>
  <si>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</si>
  <si>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</si>
  <si>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</si>
  <si>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</si>
  <si>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</si>
  <si>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</si>
  <si>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</si>
  <si>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</si>
  <si>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</si>
  <si>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</si>
  <si>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</si>
  <si>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</si>
  <si>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</si>
  <si>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</si>
  <si>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</si>
  <si>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</si>
  <si>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</si>
  <si>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</si>
  <si>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</si>
  <si>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</si>
  <si>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</si>
  <si>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</si>
  <si>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</si>
  <si>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</si>
  <si>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</si>
  <si>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</si>
  <si>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</si>
  <si>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</si>
  <si>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</si>
  <si>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</si>
  <si>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</si>
  <si>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</si>
  <si>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</si>
  <si>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</si>
  <si>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</si>
  <si>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</si>
  <si>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</si>
  <si>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</si>
  <si>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</si>
  <si>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</si>
  <si>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</si>
  <si>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</si>
  <si>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</si>
  <si>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</si>
  <si>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</si>
  <si>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</si>
  <si>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</si>
  <si>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</si>
  <si>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</si>
  <si>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</si>
  <si>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</si>
  <si>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</si>
  <si>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</si>
  <si>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</si>
  <si>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</si>
  <si>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</si>
  <si>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</si>
  <si>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</si>
  <si>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</si>
  <si>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</si>
  <si>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</si>
  <si>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</si>
  <si>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</si>
  <si>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</si>
  <si>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</si>
  <si>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</si>
  <si>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</si>
  <si>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</si>
  <si>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</si>
  <si>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</si>
  <si>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</si>
  <si>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</si>
  <si>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</si>
  <si>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</si>
  <si>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</si>
  <si>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</si>
  <si>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</si>
  <si>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</si>
  <si>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</si>
  <si>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</si>
  <si>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</si>
  <si>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</si>
  <si>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</si>
  <si>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</si>
  <si>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</si>
  <si>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</si>
  <si>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</si>
  <si>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</si>
  <si>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</si>
  <si>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</si>
  <si>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</si>
  <si>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</si>
  <si>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</si>
  <si>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</si>
  <si>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</si>
  <si>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</si>
  <si>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</si>
  <si>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</si>
  <si>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</si>
  <si>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</si>
  <si>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</si>
  <si>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</si>
  <si>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</si>
  <si>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</si>
  <si>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</si>
  <si>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</si>
  <si>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</si>
  <si>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</si>
  <si>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</si>
  <si>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</si>
  <si>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</si>
  <si>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</si>
  <si>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</si>
  <si>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</si>
  <si>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</si>
  <si>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</si>
  <si>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</si>
  <si>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</si>
  <si>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</si>
  <si>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</si>
  <si>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</si>
  <si>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</si>
  <si>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</si>
  <si>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</si>
  <si>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</si>
  <si>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</si>
  <si>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</si>
  <si>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</si>
  <si>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</si>
  <si>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</si>
  <si>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</si>
  <si>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</si>
  <si>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</si>
  <si>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</si>
  <si>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</si>
  <si>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</si>
  <si>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</si>
  <si>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</si>
  <si>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</si>
  <si>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</si>
  <si>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</si>
  <si>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</si>
  <si>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</si>
  <si>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</si>
  <si>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</si>
  <si>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</si>
  <si>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</si>
  <si>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</si>
  <si>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</si>
  <si>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</si>
  <si>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</si>
  <si>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</si>
  <si>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</si>
  <si>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</si>
  <si>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</si>
  <si>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</si>
  <si>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</si>
  <si>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</si>
  <si>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</si>
  <si>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</si>
  <si>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</si>
  <si>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</si>
  <si>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</si>
  <si>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</si>
  <si>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</si>
  <si>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</si>
  <si>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</si>
  <si>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</si>
  <si>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</si>
  <si>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</si>
  <si>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</si>
  <si>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</si>
  <si>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</si>
  <si>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</si>
  <si>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</si>
  <si>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</si>
  <si>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</si>
  <si>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</si>
  <si>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</si>
  <si>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</si>
  <si>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</si>
  <si>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</si>
  <si>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</si>
  <si>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</si>
  <si>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</si>
  <si>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</si>
  <si>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</si>
  <si>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</si>
  <si>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</si>
  <si>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</si>
  <si>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</si>
  <si>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</si>
  <si>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</si>
  <si>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</si>
  <si>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</si>
  <si>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</si>
  <si>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</si>
  <si>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</si>
  <si>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</si>
  <si>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</si>
  <si>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</si>
  <si>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</si>
  <si>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</si>
  <si>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</si>
  <si>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</si>
  <si>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</si>
  <si>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</si>
  <si>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</si>
  <si>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</si>
  <si>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</si>
  <si>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</si>
  <si>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</si>
  <si>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</si>
  <si>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</si>
  <si>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</si>
  <si>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</si>
  <si>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</si>
  <si>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</si>
  <si>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</si>
  <si>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</si>
  <si>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</si>
  <si>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</si>
  <si>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</si>
  <si>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</si>
  <si>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</si>
  <si>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</si>
  <si>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</si>
  <si>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</si>
  <si>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</si>
  <si>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</si>
  <si>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</si>
  <si>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</si>
  <si>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</si>
  <si>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</si>
  <si>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</si>
  <si>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</si>
  <si>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</si>
  <si>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</si>
  <si>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</si>
  <si>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</si>
  <si>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</si>
  <si>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</si>
  <si>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</si>
  <si>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</si>
  <si>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</si>
  <si>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</si>
  <si>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</si>
  <si>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</si>
  <si>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</si>
  <si>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</si>
  <si>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</si>
  <si>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</si>
  <si>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</si>
  <si>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</si>
  <si>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</si>
  <si>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</si>
  <si>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</si>
  <si>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</si>
  <si>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</si>
  <si>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</si>
  <si>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</si>
  <si>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</si>
  <si>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</si>
  <si>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</si>
  <si>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</si>
  <si>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</si>
  <si>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</si>
  <si>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</si>
  <si>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</si>
  <si>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</si>
  <si>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</si>
  <si>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</si>
  <si>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</si>
  <si>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</si>
  <si>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</si>
  <si>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</si>
  <si>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</si>
  <si>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</si>
  <si>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</si>
  <si>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</si>
  <si>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</si>
  <si>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</si>
  <si>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</si>
  <si>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</si>
  <si>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</si>
  <si>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</si>
  <si>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</si>
  <si>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</si>
  <si>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</si>
  <si>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</si>
  <si>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</si>
  <si>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</si>
  <si>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</si>
  <si>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</si>
  <si>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</si>
  <si>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</si>
  <si>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</si>
  <si>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</si>
  <si>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</si>
  <si>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</si>
  <si>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</si>
  <si>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</si>
  <si>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</si>
  <si>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</si>
  <si>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</si>
  <si>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</si>
  <si>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</si>
  <si>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</si>
  <si>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</si>
  <si>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</si>
  <si>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</si>
  <si>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</si>
  <si>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</si>
  <si>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</si>
  <si>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</si>
  <si>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</si>
  <si>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</si>
  <si>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</si>
  <si>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</si>
  <si>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</si>
  <si>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</si>
  <si>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</si>
  <si>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</si>
  <si>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</si>
  <si>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</si>
  <si>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</si>
  <si>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</si>
  <si>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</si>
  <si>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</si>
  <si>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</si>
  <si>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</si>
  <si>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</si>
  <si>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</si>
  <si>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</si>
  <si>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</si>
  <si>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</si>
  <si>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</si>
  <si>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</si>
  <si>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</si>
  <si>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</si>
  <si>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</si>
  <si>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</si>
  <si>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</si>
  <si>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</si>
  <si>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</si>
  <si>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</si>
  <si>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</si>
  <si>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</si>
  <si>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</si>
  <si>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</si>
  <si>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</si>
  <si>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</si>
  <si>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</si>
  <si>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</si>
  <si>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</si>
  <si>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</si>
  <si>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</si>
  <si>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</si>
  <si>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</si>
  <si>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</si>
  <si>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</si>
  <si>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</si>
  <si>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</si>
  <si>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</si>
  <si>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</si>
  <si>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</si>
  <si>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</si>
  <si>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</si>
  <si>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</si>
  <si>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</si>
  <si>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</si>
  <si>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</si>
  <si>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</si>
  <si>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</si>
  <si>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</si>
  <si>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</si>
  <si>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</si>
  <si>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</si>
  <si>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</si>
  <si>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</si>
  <si>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</si>
  <si>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</si>
  <si>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</si>
  <si>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</si>
  <si>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</si>
  <si>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</si>
  <si>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</si>
  <si>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</si>
  <si>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</si>
  <si>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</si>
  <si>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</si>
  <si>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</si>
  <si>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</si>
  <si>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</si>
  <si>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</si>
  <si>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</si>
  <si>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</si>
  <si>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</si>
  <si>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</si>
  <si>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</si>
  <si>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</si>
  <si>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</si>
  <si>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</si>
  <si>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</si>
  <si>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</si>
  <si>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</si>
  <si>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</si>
  <si>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</si>
  <si>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</si>
  <si>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</si>
  <si>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</si>
  <si>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</si>
  <si>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</si>
  <si>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</si>
  <si>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</si>
  <si>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</si>
  <si>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</si>
  <si>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</si>
  <si>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</si>
  <si>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</si>
  <si>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</si>
  <si>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</si>
  <si>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</si>
  <si>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</si>
  <si>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</si>
  <si>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</si>
  <si>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</si>
  <si>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</si>
  <si>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</si>
  <si>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</si>
  <si>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</si>
  <si>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</si>
  <si>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</si>
  <si>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</si>
  <si>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</si>
  <si>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</si>
  <si>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</si>
  <si>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</si>
  <si>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</si>
  <si>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</si>
  <si>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</si>
  <si>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</si>
  <si>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</si>
  <si>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</si>
  <si>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</si>
  <si>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</si>
  <si>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</si>
  <si>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</si>
  <si>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</si>
  <si>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</si>
  <si>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</si>
  <si>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</si>
  <si>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</si>
  <si>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</si>
  <si>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</si>
  <si>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</si>
  <si>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</si>
  <si>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</si>
  <si>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</si>
  <si>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</si>
  <si>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</si>
  <si>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</si>
  <si>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</si>
  <si>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</si>
  <si>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</si>
  <si>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</si>
  <si>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</si>
  <si>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</si>
  <si>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</si>
  <si>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</si>
  <si>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</si>
  <si>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</si>
  <si>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</si>
  <si>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</si>
  <si>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</si>
  <si>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</si>
  <si>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</si>
  <si>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</si>
  <si>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</si>
  <si>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</si>
  <si>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</si>
  <si>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</si>
  <si>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</si>
  <si>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</si>
  <si>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</si>
  <si>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</si>
  <si>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</si>
  <si>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</si>
  <si>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</si>
  <si>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</si>
  <si>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</si>
  <si>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</si>
  <si>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</si>
  <si>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</si>
  <si>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</si>
  <si>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</si>
  <si>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</si>
  <si>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</si>
  <si>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</si>
  <si>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</si>
  <si>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</si>
  <si>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</si>
  <si>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</si>
  <si>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</si>
  <si>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</si>
  <si>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</si>
  <si>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</si>
  <si>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</si>
  <si>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</si>
  <si>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</si>
  <si>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</si>
  <si>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</si>
  <si>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</si>
  <si>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</si>
  <si>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</si>
  <si>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</si>
  <si>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</si>
  <si>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</si>
  <si>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</si>
  <si>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</si>
  <si>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</si>
  <si>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</si>
  <si>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</si>
  <si>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</si>
  <si>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</si>
  <si>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</si>
  <si>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</si>
  <si>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</si>
  <si>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</si>
  <si>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</si>
  <si>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</si>
  <si>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</si>
  <si>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</si>
  <si>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</si>
  <si>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</si>
  <si>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</si>
  <si>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</si>
  <si>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</si>
  <si>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</si>
  <si>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</si>
  <si>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</si>
  <si>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</si>
  <si>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</si>
  <si>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</si>
  <si>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</si>
  <si>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</si>
  <si>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</si>
  <si>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</si>
  <si>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</si>
  <si>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</si>
  <si>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</si>
  <si>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</si>
  <si>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</si>
  <si>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</si>
  <si>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</si>
  <si>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</si>
  <si>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</si>
  <si>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</si>
  <si>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</si>
  <si>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</si>
  <si>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</si>
  <si>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</si>
  <si>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</si>
  <si>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</si>
  <si>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</si>
  <si>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</si>
  <si>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</si>
  <si>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</si>
  <si>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</si>
  <si>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</si>
  <si>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</si>
  <si>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</si>
  <si>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</si>
  <si>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</si>
  <si>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</si>
  <si>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</si>
  <si>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</si>
  <si>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</si>
  <si>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</si>
  <si>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</si>
  <si>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</si>
  <si>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</si>
  <si>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</si>
  <si>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</si>
  <si>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</si>
  <si>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</si>
  <si>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</si>
  <si>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</si>
  <si>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</si>
  <si>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</si>
  <si>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</si>
  <si>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</si>
  <si>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</si>
  <si>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</si>
  <si>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</si>
  <si>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</si>
  <si>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</si>
  <si>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</si>
  <si>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</si>
  <si>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</si>
  <si>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</si>
  <si>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</si>
  <si>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</si>
  <si>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</si>
  <si>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</si>
  <si>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</si>
  <si>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</si>
  <si>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</si>
  <si>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</si>
  <si>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</si>
  <si>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</si>
  <si>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</si>
  <si>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</si>
  <si>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</si>
  <si>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</si>
  <si>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</si>
  <si>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</si>
  <si>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</si>
  <si>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</si>
  <si>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</si>
  <si>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</si>
  <si>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</si>
  <si>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</si>
  <si>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</si>
  <si>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</si>
  <si>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</si>
  <si>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</si>
  <si>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</si>
  <si>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</si>
  <si>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</si>
  <si>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</si>
  <si>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</si>
  <si>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</si>
  <si>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</si>
  <si>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</si>
  <si>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</si>
  <si>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</si>
  <si>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</si>
  <si>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</si>
  <si>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</si>
  <si>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</si>
  <si>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</si>
  <si>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</si>
  <si>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</si>
  <si>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</si>
  <si>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</si>
  <si>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</si>
  <si>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</si>
  <si>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</si>
  <si>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</si>
  <si>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</si>
  <si>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</si>
  <si>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</si>
  <si>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</si>
  <si>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</si>
  <si>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</si>
  <si>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</si>
  <si>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</si>
  <si>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</si>
  <si>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</si>
  <si>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</si>
  <si>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</si>
  <si>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</si>
  <si>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</si>
  <si>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</si>
  <si>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</si>
  <si>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</si>
  <si>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</si>
  <si>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</si>
  <si>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</si>
  <si>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</si>
  <si>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</si>
  <si>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</si>
  <si>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</si>
  <si>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</si>
  <si>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</si>
  <si>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</si>
  <si>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</si>
  <si>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</si>
  <si>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</si>
  <si>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</si>
  <si>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</si>
  <si>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</si>
  <si>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</si>
  <si>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</si>
  <si>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</si>
  <si>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</si>
  <si>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</si>
  <si>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</si>
  <si>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</si>
  <si>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</si>
  <si>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</si>
  <si>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</si>
  <si>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</si>
  <si>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</si>
  <si>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</si>
  <si>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</si>
  <si>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</si>
  <si>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</si>
  <si>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</si>
  <si>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</si>
  <si>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</si>
  <si>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</si>
  <si>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</si>
  <si>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</si>
  <si>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</si>
  <si>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</si>
  <si>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</si>
  <si>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</si>
  <si>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</si>
  <si>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</si>
  <si>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</si>
  <si>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</si>
  <si>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</si>
  <si>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</si>
  <si>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</si>
  <si>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</si>
  <si>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</si>
  <si>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</si>
  <si>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</si>
  <si>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</si>
  <si>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</si>
  <si>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</si>
  <si>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</si>
  <si>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</si>
  <si>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</si>
  <si>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</si>
  <si>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</si>
  <si>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</si>
  <si>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</si>
  <si>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</si>
  <si>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</si>
  <si>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</si>
  <si>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</si>
  <si>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</si>
  <si>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</si>
  <si>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</si>
  <si>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</si>
  <si>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</si>
  <si>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</si>
  <si>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</si>
  <si>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</si>
  <si>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</si>
  <si>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</si>
  <si>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</si>
  <si>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</si>
  <si>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</si>
  <si>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</si>
  <si>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</si>
  <si>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</si>
  <si>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</si>
  <si>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</si>
  <si>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</si>
  <si>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</si>
  <si>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</si>
  <si>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</si>
  <si>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</si>
  <si>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</si>
  <si>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</si>
  <si>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</si>
  <si>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</si>
  <si>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</si>
  <si>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</si>
  <si>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</si>
  <si>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</si>
  <si>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</si>
  <si>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</si>
  <si>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</si>
  <si>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</si>
  <si>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</si>
  <si>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</si>
  <si>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</si>
  <si>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</si>
  <si>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</si>
  <si>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</si>
  <si>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</si>
  <si>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</si>
  <si>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</si>
  <si>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</si>
  <si>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</si>
  <si>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</si>
  <si>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</si>
  <si>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</si>
  <si>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</si>
  <si>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</si>
  <si>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</si>
  <si>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</si>
  <si>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</si>
  <si>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</si>
  <si>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</si>
  <si>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</si>
  <si>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</si>
  <si>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</si>
  <si>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</si>
  <si>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</si>
  <si>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</si>
  <si>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</si>
  <si>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</si>
  <si>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</si>
  <si>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</si>
  <si>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</si>
  <si>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</si>
  <si>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</si>
  <si>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</si>
  <si>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</si>
  <si>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</si>
  <si>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</si>
  <si>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</si>
  <si>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</si>
  <si>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</si>
  <si>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</si>
  <si>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</si>
  <si>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</si>
  <si>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</si>
  <si>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</si>
  <si>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</si>
  <si>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</si>
  <si>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</si>
  <si>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</si>
  <si>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</si>
  <si>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</si>
  <si>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</si>
  <si>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</si>
  <si>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</si>
  <si>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</si>
  <si>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</si>
  <si>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</si>
  <si>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</si>
  <si>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</si>
  <si>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</si>
  <si>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</si>
  <si>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</si>
  <si>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</si>
  <si>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</si>
  <si>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</si>
  <si>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</si>
  <si>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</si>
  <si>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</si>
  <si>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</si>
  <si>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</si>
  <si>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</si>
  <si>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</si>
  <si>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</si>
  <si>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</si>
  <si>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</si>
  <si>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</si>
  <si>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</si>
  <si>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</si>
  <si>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</si>
  <si>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</si>
  <si>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</si>
  <si>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</si>
  <si>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</si>
  <si>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</si>
  <si>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</si>
  <si>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</si>
  <si>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</si>
  <si>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</si>
  <si>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</si>
  <si>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</si>
  <si>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</si>
  <si>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</si>
  <si>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</si>
  <si>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</si>
  <si>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</si>
  <si>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</si>
  <si>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</si>
  <si>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</si>
  <si>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</si>
  <si>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</si>
  <si>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</si>
  <si>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</si>
  <si>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</si>
  <si>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</si>
  <si>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</si>
  <si>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</si>
  <si>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</si>
  <si>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</si>
  <si>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</si>
  <si>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</si>
  <si>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</si>
  <si>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</si>
  <si>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</si>
  <si>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</si>
  <si>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</si>
  <si>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</si>
  <si>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</si>
  <si>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</si>
  <si>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</si>
  <si>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</si>
  <si>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</si>
  <si>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</si>
  <si>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</si>
  <si>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</si>
  <si>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</si>
  <si>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</si>
  <si>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</si>
  <si>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</si>
  <si>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</si>
  <si>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</si>
  <si>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</si>
  <si>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</si>
  <si>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</si>
  <si>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</si>
  <si>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</si>
  <si>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</si>
  <si>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</si>
  <si>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</si>
  <si>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</si>
  <si>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</si>
  <si>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</si>
  <si>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</si>
  <si>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</si>
  <si>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</si>
  <si>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</si>
  <si>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</si>
  <si>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</si>
  <si>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</si>
  <si>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</si>
  <si>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</si>
  <si>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</si>
  <si>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</si>
  <si>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</si>
  <si>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</si>
  <si>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</si>
  <si>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</si>
  <si>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</si>
  <si>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</si>
  <si>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</si>
  <si>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</si>
  <si>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</si>
  <si>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</si>
  <si>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</si>
  <si>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</si>
  <si>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</si>
  <si>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</si>
  <si>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</si>
  <si>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</si>
  <si>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</si>
  <si>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</si>
  <si>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</si>
  <si>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</si>
  <si>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</si>
  <si>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</si>
  <si>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</si>
  <si>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</si>
  <si>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</si>
  <si>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</si>
  <si>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</si>
  <si>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</si>
  <si>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</si>
  <si>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</si>
  <si>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</si>
  <si>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</si>
  <si>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</si>
  <si>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</si>
  <si>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</si>
  <si>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</si>
  <si>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</si>
  <si>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</si>
  <si>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</si>
  <si>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</si>
  <si>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</si>
  <si>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</si>
  <si>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</si>
  <si>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</si>
  <si>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</si>
  <si>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</si>
  <si>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</si>
  <si>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</si>
  <si>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</si>
  <si>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</si>
  <si>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</si>
  <si>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</si>
  <si>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</si>
  <si>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</si>
  <si>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</si>
  <si>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</si>
  <si>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</si>
  <si>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</si>
  <si>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</si>
  <si>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</si>
  <si>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</si>
  <si>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</si>
  <si>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</si>
  <si>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</si>
  <si>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</si>
  <si>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</si>
  <si>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</si>
  <si>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</si>
  <si>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</si>
  <si>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</si>
  <si>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</si>
  <si>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</si>
  <si>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</si>
  <si>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</si>
  <si>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</si>
  <si>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</si>
  <si>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</si>
  <si>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</si>
  <si>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</si>
  <si>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</si>
  <si>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</si>
  <si>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</si>
  <si>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</si>
  <si>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</si>
  <si>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</si>
  <si>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</si>
  <si>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</si>
  <si>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</si>
  <si>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</si>
  <si>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</si>
  <si>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</si>
  <si>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</si>
  <si>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</si>
  <si>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</si>
  <si>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</si>
  <si>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</si>
  <si>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</si>
  <si>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</si>
  <si>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</si>
  <si>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</si>
  <si>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</si>
  <si>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</si>
  <si>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</si>
  <si>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</si>
  <si>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</si>
  <si>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</si>
  <si>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</si>
  <si>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</si>
  <si>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</si>
  <si>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</si>
  <si>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</si>
  <si>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</si>
  <si>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</si>
  <si>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</si>
  <si>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</si>
  <si>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</si>
  <si>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</si>
  <si>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</si>
  <si>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</si>
  <si>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</si>
  <si>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</si>
  <si>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</si>
  <si>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</si>
  <si>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</si>
  <si>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</si>
  <si>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</si>
  <si>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</si>
  <si>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</si>
  <si>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</si>
  <si>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</si>
  <si>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</si>
  <si>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</si>
  <si>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</si>
  <si>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</si>
  <si>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</si>
  <si>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</si>
  <si>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</si>
  <si>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</si>
  <si>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</si>
  <si>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</si>
  <si>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</si>
  <si>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</si>
  <si>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</si>
  <si>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</si>
  <si>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</si>
  <si>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</si>
  <si>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</si>
  <si>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</si>
  <si>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</si>
  <si>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</si>
  <si>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</si>
  <si>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</si>
  <si>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</si>
  <si>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</si>
  <si>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</si>
  <si>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</si>
  <si>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</si>
  <si>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</si>
  <si>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</si>
  <si>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</si>
  <si>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</si>
  <si>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</si>
  <si>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</si>
  <si>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</si>
  <si>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</si>
  <si>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</si>
  <si>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</si>
  <si>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</si>
  <si>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</si>
  <si>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</si>
  <si>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</si>
  <si>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</si>
  <si>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</si>
  <si>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</si>
  <si>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</si>
  <si>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</si>
  <si>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</si>
  <si>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</si>
  <si>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</si>
  <si>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</si>
  <si>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</si>
  <si>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</si>
  <si>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</si>
  <si>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</si>
  <si>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</si>
  <si>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</si>
  <si>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</si>
  <si>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</si>
  <si>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</si>
  <si>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</si>
  <si>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</si>
  <si>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</si>
  <si>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</si>
  <si>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</si>
  <si>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</si>
  <si>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</si>
  <si>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</si>
  <si>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</si>
  <si>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</si>
  <si>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</si>
  <si>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</si>
  <si>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</si>
  <si>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</si>
  <si>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</si>
  <si>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</si>
  <si>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</si>
  <si>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</si>
  <si>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</si>
  <si>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</si>
  <si>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</si>
  <si>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</si>
  <si>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</si>
  <si>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</si>
  <si>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</si>
  <si>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</si>
  <si>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</si>
  <si>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</si>
  <si>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</si>
  <si>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</si>
  <si>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</si>
  <si>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</si>
  <si>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</si>
  <si>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</si>
  <si>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</si>
  <si>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</si>
  <si>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</si>
  <si>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</si>
  <si>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</si>
  <si>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</si>
  <si>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</si>
  <si>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</si>
  <si>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</si>
  <si>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</si>
  <si>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</si>
  <si>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</si>
  <si>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</si>
  <si>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</si>
  <si>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</si>
  <si>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</si>
  <si>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</si>
  <si>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</si>
  <si>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</si>
  <si>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</si>
  <si>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</si>
  <si>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</si>
  <si>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</si>
  <si>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</si>
  <si>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</si>
  <si>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</si>
  <si>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</si>
  <si>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</si>
  <si>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</si>
  <si>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</si>
  <si>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</si>
  <si>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</si>
  <si>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</si>
  <si>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</si>
  <si>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</si>
  <si>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</si>
  <si>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</si>
  <si>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</si>
  <si>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</si>
  <si>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</si>
  <si>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</si>
  <si>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</si>
  <si>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</si>
  <si>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</si>
  <si>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</si>
  <si>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</si>
  <si>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</si>
  <si>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</si>
  <si>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</si>
  <si>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</si>
  <si>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</si>
  <si>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</si>
  <si>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</si>
  <si>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</si>
  <si>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</si>
  <si>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</si>
  <si>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</si>
  <si>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</si>
  <si>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</si>
  <si>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</si>
  <si>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</si>
  <si>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</si>
  <si>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</si>
  <si>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</si>
  <si>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</si>
  <si>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</si>
  <si>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</si>
  <si>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</si>
  <si>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</si>
  <si>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</si>
  <si>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</si>
  <si>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</si>
  <si>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</si>
  <si>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</si>
  <si>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</si>
  <si>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</si>
  <si>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</si>
  <si>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</si>
  <si>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</si>
  <si>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</si>
  <si>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</si>
  <si>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</si>
  <si>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</si>
  <si>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</si>
  <si>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</si>
  <si>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</si>
  <si>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</si>
  <si>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</si>
  <si>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</si>
  <si>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</si>
  <si>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</si>
  <si>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</si>
  <si>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</si>
  <si>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</si>
  <si>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</si>
  <si>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</si>
  <si>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</si>
  <si>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</si>
  <si>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</si>
  <si>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</si>
  <si>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</si>
  <si>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</si>
  <si>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</si>
  <si>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</si>
  <si>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</si>
  <si>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</si>
  <si>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</si>
  <si>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</si>
  <si>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</si>
  <si>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</si>
  <si>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</si>
  <si>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</si>
  <si>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</si>
  <si>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</si>
  <si>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</si>
  <si>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</si>
  <si>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</si>
  <si>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</si>
  <si>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</si>
  <si>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</si>
  <si>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</si>
  <si>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</si>
  <si>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</si>
  <si>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</si>
  <si>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</si>
  <si>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</si>
  <si>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</si>
  <si>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</si>
  <si>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</si>
  <si>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</si>
  <si>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</si>
  <si>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</si>
  <si>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</si>
  <si>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</si>
  <si>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</si>
  <si>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</si>
  <si>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</si>
  <si>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</si>
  <si>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</si>
  <si>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</si>
  <si>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</si>
  <si>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</si>
  <si>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</si>
  <si>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</si>
  <si>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</si>
  <si>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</si>
  <si>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</si>
  <si>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</si>
  <si>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</si>
  <si>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</si>
  <si>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</si>
  <si>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</si>
  <si>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</si>
  <si>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</si>
  <si>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</si>
  <si>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</si>
  <si>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</si>
  <si>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</si>
  <si>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</si>
  <si>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</si>
  <si>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</si>
  <si>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</si>
  <si>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</si>
  <si>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</si>
  <si>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</si>
  <si>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</si>
  <si>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</si>
  <si>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</si>
  <si>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</si>
  <si>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</si>
  <si>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</si>
  <si>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</si>
  <si>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</si>
  <si>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</si>
  <si>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</si>
  <si>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</si>
  <si>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</si>
  <si>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</si>
  <si>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</si>
  <si>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</si>
  <si>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</si>
  <si>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</si>
  <si>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</si>
  <si>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</si>
  <si>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</si>
  <si>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</si>
  <si>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</si>
  <si>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</si>
  <si>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</si>
  <si>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</si>
  <si>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</si>
  <si>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</si>
  <si>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</si>
  <si>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</si>
  <si>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</si>
  <si>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</si>
  <si>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</si>
  <si>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</si>
  <si>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</si>
  <si>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</si>
  <si>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</si>
  <si>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</si>
  <si>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</si>
  <si>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</si>
  <si>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</si>
  <si>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</si>
  <si>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</si>
  <si>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</si>
  <si>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</si>
  <si>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</si>
  <si>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</si>
  <si>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</si>
  <si>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</si>
  <si>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</si>
  <si>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</si>
  <si>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</si>
  <si>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</si>
  <si>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</si>
  <si>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</si>
  <si>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</si>
  <si>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</si>
  <si>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</si>
  <si>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</si>
  <si>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</si>
  <si>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</si>
  <si>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</si>
  <si>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</si>
  <si>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</si>
  <si>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</si>
  <si>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</si>
  <si>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</si>
  <si>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</si>
  <si>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</si>
  <si>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</si>
  <si>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</si>
  <si>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</si>
  <si>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</si>
  <si>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</si>
  <si>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</si>
  <si>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</si>
  <si>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</si>
  <si>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</si>
  <si>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</si>
  <si>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</si>
  <si>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</si>
  <si>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</si>
  <si>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</si>
  <si>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</si>
  <si>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</si>
  <si>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</si>
  <si>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</si>
  <si>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</si>
  <si>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</si>
  <si>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</si>
  <si>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</si>
  <si>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</si>
  <si>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</si>
  <si>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</si>
  <si>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</si>
  <si>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</si>
  <si>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</si>
  <si>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</si>
  <si>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</si>
  <si>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</si>
  <si>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</si>
  <si>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</si>
  <si>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</si>
  <si>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</si>
  <si>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</si>
  <si>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</si>
  <si>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</si>
  <si>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</si>
  <si>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</si>
  <si>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</si>
  <si>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</si>
  <si>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</si>
  <si>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</si>
  <si>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</si>
  <si>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</si>
  <si>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</si>
  <si>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</si>
  <si>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</si>
  <si>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</si>
  <si>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</si>
  <si>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</si>
  <si>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</si>
  <si>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</si>
  <si>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</si>
  <si>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</si>
  <si>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</si>
  <si>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</si>
  <si>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</si>
  <si>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</si>
  <si>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</si>
  <si>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</si>
  <si>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</si>
  <si>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</si>
  <si>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</si>
  <si>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</si>
  <si>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</si>
  <si>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</si>
  <si>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</si>
  <si>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</si>
  <si>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</si>
  <si>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</si>
  <si>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</si>
  <si>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</si>
  <si>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</si>
  <si>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</si>
  <si>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</si>
  <si>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</si>
  <si>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</si>
  <si>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</si>
  <si>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</si>
  <si>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</si>
  <si>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</si>
  <si>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</si>
  <si>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</si>
  <si>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</si>
  <si>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</si>
  <si>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</si>
  <si>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</si>
  <si>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</si>
  <si>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</si>
  <si>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</si>
  <si>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</si>
  <si>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</si>
  <si>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</si>
  <si>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</si>
  <si>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</si>
  <si>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</si>
  <si>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</si>
  <si>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</si>
  <si>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</si>
  <si>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</si>
  <si>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</si>
  <si>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</si>
  <si>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</si>
  <si>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</si>
  <si>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</si>
  <si>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</si>
  <si>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</si>
  <si>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</si>
  <si>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</si>
  <si>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</si>
  <si>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</si>
  <si>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</si>
  <si>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</si>
  <si>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</si>
  <si>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</si>
  <si>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</si>
  <si>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</si>
  <si>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</si>
  <si>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</si>
  <si>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</si>
  <si>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</si>
  <si>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</si>
  <si>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</si>
  <si>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</si>
  <si>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</si>
  <si>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</si>
  <si>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</si>
  <si>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</si>
  <si>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</si>
  <si>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</si>
  <si>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</si>
  <si>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</si>
  <si>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</si>
  <si>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</si>
  <si>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</si>
  <si>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</si>
  <si>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</si>
  <si>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</si>
  <si>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</si>
  <si>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</si>
  <si>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</si>
  <si>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</si>
  <si>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</si>
  <si>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</si>
  <si>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</si>
  <si>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</si>
  <si>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</si>
  <si>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</si>
  <si>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</si>
  <si>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</si>
  <si>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</si>
  <si>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</si>
  <si>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</si>
  <si>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</si>
  <si>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</si>
  <si>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</si>
  <si>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</si>
  <si>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</si>
  <si>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</si>
  <si>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</si>
  <si>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</si>
  <si>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</si>
  <si>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</si>
  <si>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</si>
  <si>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</si>
  <si>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</si>
  <si>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</si>
  <si>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</si>
  <si>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</si>
  <si>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</si>
  <si>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</si>
  <si>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</si>
  <si>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</si>
  <si>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</si>
  <si>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</si>
  <si>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</si>
  <si>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</si>
  <si>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</si>
  <si>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</si>
  <si>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</si>
  <si>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</si>
  <si>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</si>
  <si>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</si>
  <si>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</si>
  <si>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</si>
  <si>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</si>
  <si>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</si>
  <si>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</si>
  <si>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</si>
  <si>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</si>
  <si>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</si>
  <si>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</si>
  <si>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</si>
  <si>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</si>
  <si>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</si>
  <si>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</si>
  <si>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</si>
  <si>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</si>
  <si>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</si>
  <si>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</si>
  <si>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</si>
  <si>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</si>
  <si>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</si>
  <si>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</si>
  <si>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</si>
  <si>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</si>
  <si>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</si>
  <si>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</si>
  <si>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</si>
  <si>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</si>
  <si>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</si>
  <si>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</si>
  <si>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</si>
  <si>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</si>
  <si>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</si>
  <si>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</si>
  <si>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</si>
  <si>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</si>
  <si>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</si>
  <si>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</si>
  <si>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</si>
  <si>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</si>
  <si>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</si>
  <si>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</si>
  <si>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</si>
  <si>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</si>
  <si>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</si>
  <si>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</si>
  <si>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</si>
  <si>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</si>
  <si>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</si>
  <si>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</si>
  <si>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</si>
  <si>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</si>
  <si>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</si>
  <si>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</si>
  <si>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</si>
  <si>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</si>
  <si>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</si>
  <si>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</si>
  <si>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</si>
  <si>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</si>
  <si>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</si>
  <si>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</si>
  <si>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</si>
  <si>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</si>
  <si>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</si>
  <si>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</si>
  <si>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</si>
  <si>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</si>
  <si>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</si>
  <si>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</si>
  <si>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</si>
  <si>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</si>
  <si>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</si>
  <si>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</si>
  <si>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</si>
  <si>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</si>
  <si>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</si>
  <si>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</si>
  <si>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</si>
  <si>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</si>
  <si>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</si>
  <si>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</si>
  <si>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</si>
  <si>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</si>
  <si>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</si>
  <si>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</si>
  <si>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</si>
  <si>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</si>
  <si>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</si>
  <si>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</si>
  <si>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</si>
  <si>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</si>
  <si>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</si>
  <si>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</si>
  <si>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</si>
  <si>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</si>
  <si>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</si>
  <si>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</si>
  <si>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</si>
  <si>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</si>
  <si>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</si>
  <si>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</si>
  <si>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</si>
  <si>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</si>
  <si>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</si>
  <si>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</si>
  <si>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</si>
  <si>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</si>
  <si>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</si>
  <si>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</si>
  <si>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</si>
  <si>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</si>
  <si>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</si>
  <si>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</si>
  <si>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</si>
  <si>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</si>
  <si>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</si>
  <si>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</si>
  <si>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</si>
  <si>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</si>
  <si>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</si>
  <si>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</si>
  <si>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</si>
  <si>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</si>
  <si>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</si>
  <si>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</si>
  <si>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</si>
  <si>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</si>
  <si>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</si>
  <si>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</si>
  <si>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</si>
  <si>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</si>
  <si>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</si>
  <si>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</si>
  <si>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</si>
  <si>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</si>
  <si>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</si>
  <si>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</si>
  <si>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</si>
  <si>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</si>
  <si>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</si>
  <si>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</si>
  <si>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</si>
  <si>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</si>
  <si>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</si>
  <si>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</si>
  <si>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</si>
  <si>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</si>
  <si>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</si>
  <si>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</si>
  <si>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</si>
  <si>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</si>
  <si>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</si>
  <si>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</si>
  <si>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</si>
  <si>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</si>
  <si>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</si>
  <si>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</si>
  <si>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</si>
  <si>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</si>
  <si>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</si>
  <si>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</si>
  <si>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</si>
  <si>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</si>
  <si>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</si>
  <si>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</si>
  <si>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</si>
  <si>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</si>
  <si>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</si>
  <si>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</si>
  <si>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</si>
  <si>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</si>
  <si>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</si>
  <si>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</si>
  <si>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</si>
  <si>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</si>
  <si>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</si>
  <si>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</si>
  <si>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</si>
  <si>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</si>
  <si>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</si>
  <si>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</si>
  <si>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</si>
  <si>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</si>
  <si>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</si>
  <si>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</si>
  <si>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</si>
  <si>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</si>
  <si>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</si>
  <si>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</si>
  <si>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</si>
  <si>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</si>
  <si>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</si>
  <si>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</si>
  <si>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</si>
  <si>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</si>
  <si>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</si>
  <si>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</si>
  <si>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</si>
  <si>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</si>
  <si>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</si>
  <si>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</si>
  <si>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</si>
  <si>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</si>
  <si>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</si>
  <si>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</si>
  <si>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</si>
  <si>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</si>
  <si>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</si>
  <si>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</si>
  <si>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</si>
  <si>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</si>
  <si>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</si>
  <si>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</si>
  <si>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</si>
  <si>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</si>
  <si>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</si>
  <si>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</si>
  <si>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</si>
  <si>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</si>
  <si>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</si>
  <si>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</si>
  <si>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</si>
  <si>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</si>
  <si>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</si>
  <si>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</si>
  <si>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</si>
  <si>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</si>
  <si>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</si>
  <si>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</si>
  <si>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</si>
  <si>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</si>
  <si>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</si>
  <si>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</si>
  <si>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</si>
  <si>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</si>
  <si>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</si>
  <si>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</si>
  <si>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</si>
  <si>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</si>
  <si>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</si>
  <si>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</si>
  <si>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</si>
  <si>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</si>
  <si>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</si>
  <si>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</si>
  <si>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</si>
  <si>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</si>
  <si>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</si>
  <si>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</si>
  <si>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</si>
  <si>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</si>
  <si>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</si>
  <si>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</si>
  <si>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</si>
  <si>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</si>
  <si>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</si>
  <si>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</si>
  <si>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</si>
  <si>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</si>
  <si>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</si>
  <si>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</si>
  <si>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</si>
  <si>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</si>
  <si>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</si>
  <si>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</si>
  <si>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</si>
  <si>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</si>
  <si>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</si>
  <si>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</si>
  <si>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</si>
  <si>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</si>
  <si>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</si>
  <si>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</si>
  <si>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</si>
  <si>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</si>
  <si>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</si>
  <si>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</si>
  <si>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</si>
  <si>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</si>
  <si>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</si>
  <si>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</si>
  <si>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</si>
  <si>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</si>
  <si>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</si>
  <si>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</si>
  <si>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</si>
  <si>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</si>
  <si>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</si>
  <si>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</si>
  <si>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</si>
  <si>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</si>
  <si>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</si>
  <si>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</si>
  <si>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</si>
  <si>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</si>
  <si>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</si>
  <si>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</si>
  <si>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</si>
  <si>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</si>
  <si>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</si>
  <si>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</si>
  <si>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</si>
  <si>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</si>
  <si>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</si>
  <si>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</si>
  <si>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</si>
  <si>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</si>
  <si>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</si>
  <si>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</si>
  <si>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</si>
  <si>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</si>
  <si>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</si>
  <si>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</si>
  <si>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</si>
  <si>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</si>
  <si>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</si>
  <si>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</si>
  <si>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</si>
  <si>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</si>
  <si>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</si>
  <si>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</si>
  <si>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</si>
  <si>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</si>
  <si>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</si>
  <si>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</si>
  <si>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</si>
  <si>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</si>
  <si>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</si>
  <si>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</si>
  <si>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</si>
  <si>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</si>
  <si>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</si>
  <si>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</si>
  <si>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</si>
  <si>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</si>
  <si>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</si>
  <si>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</si>
  <si>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</si>
  <si>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</si>
  <si>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</si>
  <si>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</si>
  <si>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</si>
  <si>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</si>
  <si>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</si>
  <si>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</si>
  <si>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</si>
  <si>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</si>
  <si>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</si>
  <si>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</si>
  <si>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</si>
  <si>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</si>
  <si>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</si>
  <si>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</si>
  <si>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</si>
  <si>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</si>
  <si>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</si>
  <si>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</si>
  <si>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</si>
  <si>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</si>
  <si>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</si>
  <si>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</si>
  <si>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</si>
  <si>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</si>
  <si>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</si>
  <si>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</si>
  <si>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</si>
  <si>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</si>
  <si>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</si>
  <si>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</si>
  <si>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</si>
  <si>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</si>
  <si>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</si>
  <si>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</si>
  <si>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</si>
  <si>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</si>
  <si>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</si>
  <si>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</si>
  <si>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</si>
  <si>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</si>
  <si>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</si>
  <si>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</si>
  <si>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</si>
  <si>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</si>
  <si>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</si>
  <si>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</si>
  <si>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</si>
  <si>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</si>
  <si>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</si>
  <si>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</si>
  <si>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</si>
  <si>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</si>
  <si>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</si>
  <si>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</si>
  <si>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</si>
  <si>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</si>
  <si>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</si>
  <si>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</si>
  <si>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</si>
  <si>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</si>
  <si>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</si>
  <si>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</si>
  <si>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</si>
  <si>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</si>
  <si>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</si>
  <si>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</si>
  <si>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</si>
  <si>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</si>
  <si>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</si>
  <si>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</si>
  <si>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</si>
  <si>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</si>
  <si>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</si>
  <si>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</si>
  <si>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</si>
  <si>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</si>
  <si>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</si>
  <si>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</si>
  <si>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</si>
  <si>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</si>
  <si>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</si>
  <si>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</si>
  <si>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</si>
  <si>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</si>
  <si>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</si>
  <si>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</si>
  <si>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</si>
  <si>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</si>
  <si>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</si>
  <si>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</si>
  <si>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</si>
  <si>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</si>
  <si>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</si>
  <si>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</si>
  <si>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</si>
  <si>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</si>
  <si>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</si>
  <si>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</si>
  <si>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</si>
  <si>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</si>
  <si>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</si>
  <si>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</si>
  <si>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</si>
  <si>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</si>
  <si>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</si>
  <si>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</si>
  <si>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</si>
  <si>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</si>
  <si>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</si>
  <si>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</si>
  <si>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</si>
  <si>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</si>
  <si>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</si>
  <si>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</si>
  <si>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</si>
  <si>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</si>
  <si>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</si>
  <si>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</si>
  <si>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</si>
  <si>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</si>
  <si>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</si>
  <si>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</si>
  <si>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</si>
  <si>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</si>
  <si>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</si>
  <si>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</si>
  <si>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</si>
  <si>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</si>
  <si>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</si>
  <si>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</si>
  <si>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</si>
  <si>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</si>
  <si>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</si>
  <si>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</si>
  <si>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</si>
  <si>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</si>
  <si>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</si>
  <si>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</si>
  <si>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</si>
  <si>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</si>
  <si>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</si>
  <si>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</si>
  <si>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</si>
  <si>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</si>
  <si>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</si>
  <si>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</si>
  <si>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</si>
  <si>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</si>
  <si>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</si>
  <si>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</si>
  <si>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</si>
  <si>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</si>
  <si>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</si>
  <si>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</si>
  <si>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</si>
  <si>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</si>
  <si>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</si>
  <si>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</si>
  <si>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</si>
  <si>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</si>
  <si>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</si>
  <si>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</si>
  <si>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</si>
  <si>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</si>
  <si>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</si>
  <si>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</si>
  <si>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</si>
  <si>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</si>
  <si>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</si>
  <si>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</si>
  <si>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</si>
  <si>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</si>
  <si>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</si>
  <si>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</si>
  <si>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</si>
  <si>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</si>
  <si>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</si>
  <si>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</si>
  <si>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</si>
  <si>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</si>
  <si>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</si>
  <si>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</si>
  <si>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</si>
  <si>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</si>
  <si>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</si>
  <si>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</si>
  <si>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</si>
  <si>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</si>
  <si>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</si>
  <si>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</si>
  <si>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</si>
  <si>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</si>
  <si>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</si>
  <si>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</si>
  <si>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</si>
  <si>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</si>
  <si>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</si>
  <si>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</si>
  <si>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</si>
  <si>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</si>
  <si>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</si>
  <si>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</si>
  <si>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</si>
  <si>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</si>
  <si>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</si>
  <si>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</si>
  <si>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</si>
  <si>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</si>
  <si>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</si>
  <si>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</si>
  <si>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</si>
  <si>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</si>
  <si>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</si>
  <si>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</si>
  <si>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</si>
  <si>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</si>
  <si>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</si>
  <si>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</si>
  <si>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</si>
  <si>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</si>
  <si>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</si>
  <si>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</si>
  <si>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</si>
  <si>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</si>
  <si>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</si>
  <si>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</si>
  <si>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</si>
  <si>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</si>
  <si>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</si>
  <si>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</si>
  <si>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</si>
  <si>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</si>
  <si>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</si>
  <si>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</si>
  <si>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</si>
  <si>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</si>
  <si>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</si>
  <si>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</si>
  <si>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</si>
  <si>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</si>
  <si>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</si>
  <si>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</si>
  <si>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</si>
  <si>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</si>
  <si>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</si>
  <si>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</si>
  <si>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</si>
  <si>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</si>
  <si>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</si>
  <si>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</si>
  <si>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</si>
  <si>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</si>
  <si>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</si>
  <si>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</si>
  <si>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</si>
  <si>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</si>
  <si>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</si>
  <si>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</si>
  <si>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</si>
  <si>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</si>
  <si>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</si>
  <si>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</si>
  <si>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</si>
  <si>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</si>
  <si>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</si>
  <si>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</si>
  <si>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</si>
  <si>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</si>
  <si>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</si>
  <si>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</si>
  <si>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</si>
  <si>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</si>
  <si>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</si>
  <si>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</si>
  <si>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</si>
  <si>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</si>
  <si>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</si>
  <si>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</si>
  <si>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</si>
  <si>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</si>
  <si>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</si>
  <si>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</si>
  <si>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</si>
  <si>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</si>
  <si>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</si>
  <si>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</si>
  <si>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</si>
  <si>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</si>
  <si>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</si>
  <si>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</si>
  <si>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</si>
  <si>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</si>
  <si>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</si>
  <si>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</si>
  <si>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</si>
  <si>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</si>
  <si>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</si>
  <si>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</si>
  <si>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</si>
  <si>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</si>
  <si>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</si>
  <si>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</si>
  <si>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</si>
  <si>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</si>
  <si>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</si>
  <si>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</si>
  <si>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</si>
  <si>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</si>
  <si>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</si>
  <si>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</si>
  <si>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</si>
  <si>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</si>
  <si>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</si>
  <si>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</si>
  <si>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</si>
  <si>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</si>
  <si>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</si>
  <si>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</si>
  <si>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</si>
  <si>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</si>
  <si>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</si>
  <si>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</si>
  <si>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</si>
  <si>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</si>
  <si>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</si>
  <si>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</si>
  <si>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</si>
  <si>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</si>
  <si>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</si>
  <si>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</si>
  <si>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</si>
  <si>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</si>
  <si>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</si>
  <si>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</si>
  <si>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</si>
  <si>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</si>
  <si>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</si>
  <si>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</si>
  <si>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</si>
  <si>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</si>
  <si>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</si>
  <si>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</si>
  <si>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</si>
  <si>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</si>
  <si>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</si>
  <si>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</si>
  <si>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</si>
  <si>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</si>
  <si>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</si>
  <si>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</si>
  <si>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</si>
  <si>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</si>
  <si>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</si>
  <si>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</si>
  <si>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</si>
  <si>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</si>
  <si>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</si>
  <si>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</si>
  <si>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</si>
  <si>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</si>
  <si>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</si>
  <si>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</si>
  <si>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</si>
  <si>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</si>
  <si>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</si>
  <si>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</si>
  <si>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</si>
  <si>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</si>
  <si>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</si>
  <si>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</si>
  <si>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</si>
  <si>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</si>
  <si>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</si>
  <si>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</si>
  <si>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</si>
  <si>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</si>
  <si>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</si>
  <si>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</si>
  <si>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</si>
  <si>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</si>
  <si>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</si>
  <si>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</si>
  <si>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</si>
  <si>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</si>
  <si>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</si>
  <si>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</si>
  <si>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</si>
  <si>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</si>
  <si>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</si>
  <si>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</si>
  <si>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</si>
  <si>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</si>
  <si>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</si>
  <si>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</si>
  <si>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</si>
  <si>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</si>
  <si>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</si>
  <si>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</si>
  <si>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</si>
  <si>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</si>
  <si>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</si>
  <si>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</si>
  <si>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</si>
  <si>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</si>
  <si>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</si>
  <si>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</si>
  <si>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</si>
  <si>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</si>
  <si>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</si>
  <si>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</si>
  <si>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</si>
  <si>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</si>
  <si>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</si>
  <si>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</si>
  <si>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</si>
  <si>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</si>
  <si>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</si>
  <si>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</si>
  <si>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</si>
  <si>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</si>
  <si>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</si>
  <si>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</si>
  <si>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</si>
  <si>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</si>
  <si>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</si>
  <si>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</si>
  <si>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</si>
  <si>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</si>
  <si>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</si>
  <si>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</si>
  <si>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</si>
  <si>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</si>
  <si>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</si>
  <si>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</si>
  <si>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</si>
  <si>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</si>
  <si>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</si>
  <si>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</si>
  <si>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</si>
  <si>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</si>
  <si>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</si>
  <si>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</si>
  <si>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</si>
  <si>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</si>
  <si>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</si>
  <si>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</si>
  <si>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</si>
  <si>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</si>
  <si>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</si>
  <si>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</si>
  <si>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</si>
  <si>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</si>
  <si>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</si>
  <si>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</si>
  <si>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</si>
  <si>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</si>
  <si>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</si>
  <si>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</si>
  <si>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</si>
  <si>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</si>
  <si>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</si>
  <si>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</si>
  <si>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</si>
  <si>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</si>
  <si>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</si>
  <si>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</si>
  <si>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</si>
  <si>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</si>
  <si>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</si>
  <si>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</si>
  <si>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</si>
  <si>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</si>
  <si>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</si>
  <si>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</si>
  <si>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</si>
  <si>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</si>
  <si>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</si>
  <si>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</si>
  <si>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</si>
  <si>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</si>
  <si>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</si>
  <si>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</si>
  <si>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</si>
  <si>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</si>
  <si>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</si>
  <si>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</si>
  <si>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</si>
  <si>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</si>
  <si>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</si>
  <si>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</si>
  <si>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</si>
  <si>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</si>
  <si>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</si>
  <si>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</si>
  <si>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</si>
  <si>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</si>
  <si>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</si>
  <si>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</si>
  <si>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</si>
  <si>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</si>
  <si>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</si>
  <si>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</si>
  <si>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</si>
  <si>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</si>
  <si>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</si>
  <si>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</si>
  <si>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</si>
  <si>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</si>
  <si>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</si>
  <si>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</si>
  <si>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</si>
  <si>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</si>
  <si>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</si>
  <si>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</si>
  <si>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</si>
  <si>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</si>
  <si>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</si>
  <si>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</si>
  <si>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</si>
  <si>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</si>
  <si>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</si>
  <si>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</si>
  <si>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</si>
  <si>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</si>
  <si>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</si>
  <si>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</si>
  <si>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</si>
  <si>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</si>
  <si>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</si>
  <si>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</si>
  <si>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</si>
  <si>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</si>
  <si>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</si>
  <si>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</si>
  <si>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</si>
  <si>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</si>
  <si>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</si>
  <si>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</si>
  <si>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</si>
  <si>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</si>
  <si>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</si>
  <si>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</si>
  <si>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</si>
  <si>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</si>
  <si>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</si>
  <si>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</si>
  <si>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</si>
  <si>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</si>
  <si>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</si>
  <si>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</si>
  <si>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</si>
  <si>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</si>
  <si>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</si>
  <si>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</si>
  <si>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</si>
  <si>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</si>
  <si>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</si>
  <si>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</si>
  <si>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</si>
  <si>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</si>
  <si>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</si>
  <si>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</si>
  <si>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</si>
  <si>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</si>
  <si>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</si>
  <si>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</si>
  <si>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</si>
  <si>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</si>
  <si>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</si>
  <si>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</si>
  <si>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</si>
  <si>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</si>
  <si>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</si>
  <si>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</si>
  <si>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</si>
  <si>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</si>
  <si>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</si>
  <si>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</si>
  <si>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</si>
  <si>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</si>
  <si>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</si>
  <si>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</si>
  <si>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</si>
  <si>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</si>
  <si>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</si>
  <si>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</si>
  <si>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</si>
  <si>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</si>
  <si>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</si>
  <si>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</si>
  <si>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</si>
  <si>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</si>
  <si>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</si>
  <si>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</si>
  <si>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</si>
  <si>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</si>
  <si>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</si>
  <si>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</si>
  <si>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</si>
  <si>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</si>
  <si>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</si>
  <si>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</si>
  <si>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</si>
  <si>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</si>
  <si>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</si>
  <si>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</si>
  <si>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</si>
  <si>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</si>
  <si>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</si>
  <si>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</si>
  <si>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</si>
  <si>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</si>
  <si>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</si>
  <si>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</si>
  <si>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</si>
  <si>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</si>
  <si>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</si>
  <si>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</si>
  <si>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</si>
  <si>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</si>
  <si>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</si>
  <si>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</si>
  <si>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</si>
  <si>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</si>
  <si>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</si>
  <si>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</si>
  <si>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</si>
  <si>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</si>
  <si>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</si>
  <si>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</si>
  <si>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</si>
  <si>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</si>
  <si>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</si>
  <si>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</si>
  <si>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</si>
  <si>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</si>
  <si>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</si>
  <si>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</si>
  <si>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</si>
  <si>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</si>
  <si>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</si>
  <si>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</si>
  <si>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</si>
  <si>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</si>
  <si>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</si>
  <si>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</si>
  <si>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</si>
  <si>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</si>
  <si>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</si>
  <si>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</si>
  <si>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</si>
  <si>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</si>
  <si>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</si>
  <si>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</si>
  <si>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</si>
  <si>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</si>
  <si>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</si>
  <si>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</si>
  <si>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</si>
  <si>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</si>
  <si>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</si>
  <si>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</si>
  <si>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</si>
  <si>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</si>
  <si>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</si>
  <si>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</si>
  <si>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</si>
  <si>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</si>
  <si>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</si>
  <si>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</si>
  <si>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</si>
  <si>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</si>
  <si>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</si>
  <si>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</si>
  <si>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</si>
  <si>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</si>
  <si>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</si>
  <si>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</si>
  <si>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</si>
  <si>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</si>
  <si>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</si>
  <si>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</si>
  <si>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</si>
  <si>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</si>
  <si>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</si>
  <si>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</si>
  <si>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</si>
  <si>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</si>
  <si>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</si>
  <si>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</si>
  <si>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</si>
  <si>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</si>
  <si>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</si>
  <si>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</si>
  <si>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</si>
  <si>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</si>
  <si>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</si>
  <si>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</si>
  <si>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</si>
  <si>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</si>
  <si>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</si>
  <si>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</si>
  <si>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</si>
  <si>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</si>
  <si>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</si>
  <si>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</si>
  <si>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</si>
  <si>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</si>
  <si>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</si>
  <si>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</si>
  <si>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</si>
  <si>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</si>
  <si>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</si>
  <si>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</si>
  <si>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</si>
  <si>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</si>
  <si>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</si>
  <si>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</si>
  <si>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</si>
  <si>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</si>
  <si>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</si>
  <si>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</si>
  <si>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</si>
  <si>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</si>
  <si>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</si>
  <si>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</si>
  <si>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</si>
  <si>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</si>
  <si>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</si>
  <si>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</si>
  <si>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</si>
  <si>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</si>
  <si>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</si>
  <si>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</si>
  <si>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</si>
  <si>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</si>
  <si>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</si>
  <si>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</si>
  <si>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</si>
  <si>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</si>
  <si>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</si>
  <si>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</si>
  <si>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</si>
  <si>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</si>
  <si>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</si>
  <si>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</si>
  <si>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</si>
  <si>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</si>
  <si>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</si>
  <si>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</si>
  <si>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</si>
  <si>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</si>
  <si>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</si>
  <si>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</si>
  <si>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</si>
  <si>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</si>
  <si>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</si>
  <si>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</si>
  <si>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</si>
  <si>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</si>
  <si>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</si>
  <si>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</si>
  <si>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</si>
  <si>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</si>
  <si>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</si>
  <si>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</si>
  <si>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</si>
  <si>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</si>
  <si>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</si>
  <si>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</si>
  <si>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</si>
  <si>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</si>
  <si>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</si>
  <si>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</si>
  <si>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</si>
  <si>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</si>
  <si>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</si>
  <si>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</si>
  <si>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</si>
  <si>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</si>
  <si>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</si>
  <si>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</si>
  <si>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</si>
  <si>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</si>
  <si>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</si>
  <si>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</si>
  <si>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</si>
  <si>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</si>
  <si>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</si>
  <si>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</si>
  <si>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</si>
  <si>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</si>
  <si>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</si>
  <si>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</si>
  <si>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</si>
  <si>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</si>
  <si>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</si>
  <si>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</si>
  <si>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</si>
  <si>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</si>
  <si>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</si>
  <si>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</si>
  <si>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</si>
  <si>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</si>
  <si>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</si>
  <si>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</si>
  <si>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</si>
  <si>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</si>
  <si>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</si>
  <si>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</si>
  <si>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</si>
  <si>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</si>
  <si>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</si>
  <si>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</si>
  <si>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</si>
  <si>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</si>
  <si>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</si>
  <si>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</si>
  <si>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</si>
  <si>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</si>
  <si>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</si>
  <si>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</si>
  <si>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</si>
  <si>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</si>
  <si>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</si>
  <si>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</si>
  <si>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</si>
  <si>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</si>
  <si>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</si>
  <si>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</si>
  <si>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</si>
  <si>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</si>
  <si>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</si>
  <si>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</si>
  <si>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</si>
  <si>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</si>
  <si>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</si>
  <si>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</si>
  <si>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</si>
  <si>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</si>
  <si>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</si>
  <si>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</si>
  <si>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</si>
  <si>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</si>
  <si>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</si>
  <si>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</si>
  <si>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</si>
  <si>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</si>
  <si>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</si>
  <si>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</si>
  <si>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</si>
  <si>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</si>
  <si>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</si>
  <si>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</si>
  <si>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</si>
  <si>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</si>
  <si>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</si>
  <si>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</si>
  <si>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</si>
  <si>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</si>
  <si>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</si>
  <si>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</si>
  <si>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</si>
  <si>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</si>
  <si>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</si>
  <si>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</si>
  <si>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</si>
  <si>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</si>
  <si>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</si>
  <si>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</si>
  <si>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</si>
  <si>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</si>
  <si>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</si>
  <si>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</si>
  <si>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</si>
  <si>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</si>
  <si>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</si>
  <si>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</si>
  <si>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</si>
  <si>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</si>
  <si>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</si>
  <si>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</si>
  <si>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</si>
  <si>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</si>
  <si>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</si>
  <si>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</si>
  <si>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</si>
  <si>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</si>
  <si>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</si>
  <si>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</si>
  <si>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</si>
  <si>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</si>
  <si>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</si>
  <si>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</si>
  <si>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</si>
  <si>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</si>
  <si>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</si>
  <si>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</si>
  <si>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</si>
  <si>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</si>
  <si>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</si>
  <si>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</si>
  <si>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</si>
  <si>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</si>
  <si>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</si>
  <si>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</si>
  <si>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</si>
  <si>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</si>
  <si>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</si>
  <si>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</si>
  <si>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</si>
  <si>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</si>
  <si>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</si>
  <si>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</si>
  <si>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</si>
  <si>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</si>
  <si>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</si>
  <si>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</si>
  <si>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</si>
  <si>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</si>
  <si>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</si>
  <si>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</si>
  <si>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</si>
  <si>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</si>
  <si>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</si>
  <si>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</si>
  <si>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</si>
  <si>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</si>
  <si>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</si>
  <si>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</si>
  <si>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</si>
  <si>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</si>
  <si>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</si>
  <si>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</si>
  <si>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</si>
  <si>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</si>
  <si>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</si>
  <si>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</si>
  <si>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</si>
  <si>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</si>
  <si>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</si>
  <si>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</si>
  <si>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</si>
  <si>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</si>
  <si>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</si>
  <si>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</si>
  <si>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</si>
  <si>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</si>
  <si>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</si>
  <si>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</si>
  <si>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</si>
  <si>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</si>
  <si>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</si>
  <si>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</si>
  <si>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</si>
  <si>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</si>
  <si>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</si>
  <si>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</si>
  <si>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</si>
  <si>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</si>
  <si>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</si>
  <si>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</si>
  <si>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</si>
  <si>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</si>
  <si>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</si>
  <si>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</si>
  <si>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</si>
  <si>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</si>
  <si>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</si>
  <si>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</si>
  <si>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</si>
  <si>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</si>
  <si>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</si>
  <si>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</si>
  <si>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</si>
  <si>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</si>
  <si>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</si>
  <si>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</si>
  <si>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</si>
  <si>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</si>
  <si>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</si>
  <si>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</si>
  <si>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</si>
  <si>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</si>
  <si>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</si>
  <si>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</si>
  <si>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</si>
  <si>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</si>
  <si>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</si>
  <si>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</si>
  <si>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</si>
  <si>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</si>
  <si>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</si>
  <si>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</si>
  <si>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</si>
  <si>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</si>
  <si>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</si>
  <si>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</si>
  <si>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</si>
  <si>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</si>
  <si>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</si>
  <si>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</si>
  <si>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</si>
  <si>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</si>
  <si>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</si>
  <si>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</si>
  <si>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</si>
  <si>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</si>
  <si>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</si>
  <si>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</si>
  <si>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</si>
  <si>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</si>
  <si>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</si>
  <si>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</si>
  <si>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</si>
  <si>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</si>
  <si>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</si>
  <si>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</si>
  <si>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</si>
  <si>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</si>
  <si>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</si>
  <si>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</si>
  <si>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</si>
  <si>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</si>
  <si>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</si>
  <si>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</si>
  <si>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</si>
  <si>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</si>
  <si>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</si>
  <si>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</si>
  <si>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</si>
  <si>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</si>
  <si>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</si>
  <si>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</si>
  <si>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</si>
  <si>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</si>
  <si>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</si>
  <si>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</si>
  <si>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</si>
  <si>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</si>
  <si>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</si>
  <si>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</si>
  <si>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</si>
  <si>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</si>
  <si>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</si>
  <si>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</si>
  <si>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</si>
  <si>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</si>
  <si>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</si>
  <si>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</si>
  <si>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</si>
  <si>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</si>
  <si>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</si>
  <si>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</si>
  <si>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</si>
  <si>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</si>
  <si>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</si>
  <si>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</si>
  <si>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</si>
  <si>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</si>
  <si>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</si>
  <si>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</si>
  <si>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</si>
  <si>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</si>
  <si>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</si>
  <si>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</si>
  <si>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</si>
  <si>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</si>
  <si>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</si>
  <si>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</si>
  <si>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</si>
  <si>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</si>
  <si>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</si>
  <si>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</si>
  <si>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</si>
  <si>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</si>
  <si>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</si>
  <si>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</si>
  <si>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</si>
  <si>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</si>
  <si>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</si>
  <si>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</si>
  <si>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</si>
  <si>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</si>
  <si>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</si>
  <si>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</si>
  <si>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</si>
  <si>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</si>
  <si>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</si>
  <si>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</si>
  <si>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</si>
  <si>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</si>
  <si>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</si>
  <si>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</si>
  <si>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</si>
  <si>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</si>
  <si>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</si>
  <si>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</si>
  <si>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</si>
  <si>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</si>
  <si>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</si>
  <si>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</si>
  <si>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</si>
  <si>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</si>
  <si>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</si>
  <si>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</si>
  <si>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</si>
  <si>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</si>
  <si>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</si>
  <si>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</si>
  <si>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</si>
  <si>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</si>
  <si>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</si>
  <si>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</si>
  <si>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</si>
  <si>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</si>
  <si>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</si>
  <si>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</si>
  <si>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</si>
  <si>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</si>
  <si>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</si>
  <si>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</si>
  <si>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</si>
  <si>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</si>
  <si>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</si>
  <si>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</si>
  <si>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</si>
  <si>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</si>
  <si>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</si>
  <si>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</si>
  <si>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</si>
  <si>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</si>
  <si>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</si>
  <si>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</si>
  <si>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</si>
  <si>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</si>
  <si>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</si>
  <si>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</si>
  <si>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</si>
  <si>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</si>
  <si>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</si>
  <si>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</si>
  <si>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</si>
  <si>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</si>
  <si>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</si>
  <si>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</si>
  <si>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</si>
  <si>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</si>
  <si>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</si>
  <si>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</si>
  <si>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</si>
  <si>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</si>
  <si>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</si>
  <si>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</si>
  <si>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</si>
  <si>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</si>
  <si>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</si>
  <si>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</si>
  <si>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</si>
  <si>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</si>
  <si>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</si>
  <si>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</si>
  <si>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</si>
  <si>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</si>
  <si>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</si>
  <si>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</si>
  <si>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</si>
  <si>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</si>
  <si>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</si>
  <si>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</si>
  <si>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</si>
  <si>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</si>
  <si>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</si>
  <si>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</si>
  <si>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</si>
  <si>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</si>
  <si>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</si>
  <si>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</si>
  <si>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</si>
  <si>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</si>
  <si>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</si>
  <si>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</si>
  <si>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</si>
  <si>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</si>
  <si>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</si>
  <si>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</si>
  <si>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</si>
  <si>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</si>
  <si>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</si>
  <si>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</si>
  <si>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</si>
  <si>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</si>
  <si>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</si>
  <si>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</si>
  <si>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</si>
  <si>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</si>
  <si>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</si>
  <si>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</si>
  <si>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</si>
  <si>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</si>
  <si>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</si>
  <si>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</si>
  <si>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</si>
  <si>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</si>
  <si>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</si>
  <si>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</si>
  <si>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</si>
  <si>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</si>
  <si>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</si>
  <si>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</si>
  <si>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</si>
  <si>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</si>
  <si>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</si>
  <si>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</si>
  <si>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</si>
  <si>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</si>
  <si>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</si>
  <si>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</si>
  <si>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</si>
  <si>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</si>
  <si>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</si>
  <si>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</si>
  <si>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</si>
  <si>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</si>
  <si>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</si>
  <si>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</si>
  <si>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</si>
  <si>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</si>
  <si>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</si>
  <si>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</si>
  <si>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</si>
  <si>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</si>
  <si>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</si>
  <si>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</si>
  <si>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</si>
  <si>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</si>
  <si>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</si>
  <si>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</si>
  <si>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</si>
  <si>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</si>
  <si>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</si>
  <si>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</si>
  <si>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</si>
  <si>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</si>
  <si>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</si>
  <si>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</si>
  <si>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</si>
  <si>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</si>
  <si>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</si>
  <si>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</si>
  <si>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</si>
  <si>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</si>
  <si>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</si>
  <si>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</si>
  <si>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</si>
  <si>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</si>
  <si>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</si>
  <si>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</si>
  <si>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</si>
  <si>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</si>
  <si>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</si>
  <si>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</si>
  <si>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</si>
  <si>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</si>
  <si>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</si>
  <si>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</si>
  <si>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</si>
  <si>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</si>
  <si>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</si>
  <si>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</si>
  <si>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</si>
  <si>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</si>
  <si>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</si>
  <si>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</si>
  <si>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</si>
  <si>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</si>
  <si>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</si>
  <si>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</si>
  <si>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</si>
  <si>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</si>
  <si>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</si>
  <si>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</si>
  <si>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</si>
  <si>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</si>
  <si>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</si>
  <si>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</si>
  <si>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</si>
  <si>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</si>
  <si>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</si>
  <si>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</si>
  <si>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</si>
  <si>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</si>
  <si>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</si>
  <si>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</si>
  <si>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</si>
  <si>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</si>
  <si>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</si>
  <si>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</si>
  <si>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</si>
  <si>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</si>
  <si>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</si>
  <si>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</si>
  <si>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</si>
  <si>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</si>
  <si>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</si>
  <si>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</si>
  <si>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</si>
  <si>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</si>
  <si>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</si>
  <si>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</si>
  <si>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</si>
  <si>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</si>
  <si>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</si>
  <si>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</si>
  <si>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</si>
  <si>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</si>
  <si>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</si>
  <si>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</si>
  <si>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</si>
  <si>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</si>
  <si>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</si>
  <si>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</si>
  <si>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</si>
  <si>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</si>
  <si>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</si>
  <si>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</si>
  <si>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</si>
  <si>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</si>
  <si>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</si>
  <si>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</si>
  <si>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</si>
  <si>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</si>
  <si>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</si>
  <si>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</si>
  <si>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</si>
  <si>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</si>
  <si>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</si>
  <si>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</si>
  <si>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</si>
  <si>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</si>
  <si>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</si>
  <si>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</si>
  <si>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</si>
  <si>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</si>
  <si>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</si>
  <si>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</si>
  <si>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</si>
  <si>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</si>
  <si>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</si>
  <si>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</si>
  <si>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</si>
  <si>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</si>
  <si>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</si>
  <si>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</si>
  <si>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</si>
  <si>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</si>
  <si>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</si>
  <si>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</si>
  <si>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</si>
  <si>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</si>
  <si>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</si>
  <si>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</si>
  <si>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</si>
  <si>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</si>
  <si>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</si>
  <si>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</si>
  <si>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</si>
  <si>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</si>
  <si>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</si>
  <si>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</si>
  <si>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</si>
  <si>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</si>
  <si>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</si>
  <si>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</si>
  <si>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</si>
  <si>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</si>
  <si>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</si>
  <si>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</si>
  <si>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</si>
  <si>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</si>
  <si>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</si>
  <si>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</si>
  <si>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</si>
  <si>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</si>
  <si>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</si>
  <si>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</si>
  <si>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</si>
  <si>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</si>
  <si>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</si>
  <si>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</si>
  <si>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</si>
  <si>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</si>
  <si>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</si>
  <si>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</si>
  <si>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</si>
  <si>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</si>
  <si>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</si>
  <si>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</si>
  <si>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</si>
  <si>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</si>
  <si>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</si>
  <si>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</si>
  <si>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</si>
  <si>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</si>
  <si>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</si>
  <si>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</si>
  <si>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</si>
  <si>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</si>
  <si>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</si>
  <si>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</si>
  <si>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</si>
  <si>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</si>
  <si>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</si>
  <si>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</si>
  <si>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</si>
  <si>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</si>
  <si>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</si>
  <si>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</si>
  <si>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</si>
  <si>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</si>
  <si>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</si>
  <si>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</si>
  <si>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</si>
  <si>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</si>
  <si>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</si>
  <si>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</si>
  <si>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</si>
  <si>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</si>
  <si>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</si>
  <si>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</si>
  <si>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</si>
  <si>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</si>
  <si>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</si>
  <si>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</si>
  <si>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</si>
  <si>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</si>
  <si>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</si>
  <si>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</si>
  <si>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</si>
  <si>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</si>
  <si>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</si>
  <si>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</si>
  <si>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</si>
  <si>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</si>
  <si>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</si>
  <si>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</si>
  <si>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</si>
  <si>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</si>
  <si>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</si>
  <si>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</si>
  <si>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</si>
  <si>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</si>
  <si>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</si>
  <si>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</si>
  <si>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</si>
  <si>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</si>
  <si>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</si>
  <si>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</si>
  <si>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</si>
  <si>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</si>
  <si>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</si>
  <si>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</si>
  <si>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</si>
  <si>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</si>
  <si>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</si>
  <si>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</si>
  <si>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</si>
  <si>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</si>
  <si>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</si>
  <si>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</si>
  <si>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</si>
  <si>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</si>
  <si>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</si>
  <si>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</si>
  <si>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</si>
  <si>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</si>
  <si>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</si>
  <si>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</si>
  <si>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</si>
  <si>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</si>
  <si>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</si>
  <si>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</si>
  <si>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</si>
  <si>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</si>
  <si>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</si>
  <si>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</si>
  <si>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</si>
  <si>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</si>
  <si>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</si>
  <si>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</si>
  <si>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</si>
  <si>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</si>
  <si>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</si>
  <si>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</si>
  <si>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</si>
  <si>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</si>
  <si>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</si>
  <si>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</si>
  <si>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</si>
  <si>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</si>
  <si>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</si>
  <si>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</si>
  <si>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</si>
  <si>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</si>
  <si>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</si>
  <si>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</si>
  <si>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</si>
  <si>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</si>
  <si>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</si>
  <si>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</si>
  <si>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</si>
  <si>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</si>
  <si>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</si>
  <si>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</si>
  <si>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</si>
  <si>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</si>
  <si>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</si>
  <si>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</si>
  <si>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</si>
  <si>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</si>
  <si>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</si>
  <si>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</si>
  <si>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</si>
  <si>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</si>
  <si>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</si>
  <si>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</si>
  <si>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</si>
  <si>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</si>
  <si>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</si>
  <si>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</si>
  <si>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</si>
  <si>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</si>
  <si>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</si>
  <si>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</si>
  <si>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</si>
  <si>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</si>
  <si>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</si>
  <si>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</si>
  <si>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</si>
  <si>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</si>
  <si>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</si>
  <si>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</si>
  <si>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</si>
  <si>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</si>
  <si>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</si>
  <si>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</si>
  <si>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</si>
  <si>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</si>
  <si>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</si>
  <si>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</si>
  <si>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</si>
  <si>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</si>
  <si>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</si>
  <si>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</si>
  <si>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</si>
  <si>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</si>
  <si>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</si>
  <si>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</si>
  <si>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</si>
  <si>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</si>
  <si>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</si>
  <si>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</si>
  <si>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</si>
  <si>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</si>
  <si>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</si>
  <si>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</si>
  <si>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</si>
  <si>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</si>
  <si>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</si>
  <si>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</si>
  <si>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</si>
  <si>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</si>
  <si>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</si>
  <si>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</si>
  <si>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</si>
  <si>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</si>
  <si>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</si>
  <si>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</si>
  <si>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</si>
  <si>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</si>
  <si>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</si>
  <si>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</si>
  <si>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</si>
  <si>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</si>
  <si>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</si>
  <si>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</si>
  <si>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</si>
  <si>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</si>
  <si>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</si>
  <si>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</si>
  <si>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</si>
  <si>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</si>
  <si>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</si>
  <si>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</si>
  <si>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</si>
  <si>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</si>
  <si>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</si>
  <si>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</si>
  <si>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</si>
  <si>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</si>
  <si>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</si>
  <si>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</si>
  <si>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</si>
  <si>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</si>
  <si>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</si>
  <si>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</si>
  <si>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</si>
  <si>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</si>
  <si>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</si>
  <si>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</si>
  <si>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</si>
  <si>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</si>
  <si>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</si>
  <si>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</si>
  <si>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</si>
  <si>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</si>
  <si>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</si>
  <si>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</si>
  <si>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</si>
  <si>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</si>
  <si>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</si>
  <si>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</si>
  <si>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</si>
  <si>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</si>
  <si>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</si>
  <si>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</si>
  <si>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</si>
  <si>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</si>
  <si>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</si>
  <si>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</si>
  <si>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</si>
  <si>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</si>
  <si>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</si>
  <si>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</si>
  <si>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</si>
  <si>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</si>
  <si>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</si>
  <si>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</si>
  <si>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</si>
  <si>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</si>
  <si>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</si>
  <si>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</si>
  <si>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</si>
  <si>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</si>
  <si>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</si>
  <si>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</si>
  <si>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</si>
  <si>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</si>
  <si>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</si>
  <si>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</si>
  <si>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</si>
  <si>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</si>
  <si>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</si>
  <si>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</si>
  <si>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</si>
  <si>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</si>
  <si>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</si>
  <si>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</si>
  <si>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</si>
  <si>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</si>
  <si>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</si>
  <si>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</si>
  <si>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</si>
  <si>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</si>
  <si>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</si>
  <si>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</si>
  <si>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</si>
  <si>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</si>
  <si>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</si>
  <si>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</si>
  <si>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</si>
  <si>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</si>
  <si>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</si>
  <si>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</si>
  <si>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</si>
  <si>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</si>
  <si>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</si>
  <si>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</si>
  <si>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</si>
  <si>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</si>
  <si>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</si>
  <si>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</si>
  <si>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</si>
  <si>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</si>
  <si>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</si>
  <si>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</si>
  <si>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</si>
  <si>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</si>
  <si>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</si>
  <si>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</si>
  <si>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</si>
  <si>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</si>
  <si>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</si>
  <si>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</si>
  <si>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</si>
  <si>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</si>
  <si>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</si>
  <si>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</si>
  <si>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</si>
  <si>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</si>
  <si>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</si>
  <si>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</si>
  <si>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</si>
  <si>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</si>
  <si>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</si>
  <si>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</si>
  <si>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</si>
  <si>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</si>
  <si>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</si>
  <si>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</si>
  <si>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</si>
  <si>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</si>
  <si>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</si>
  <si>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</si>
  <si>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</si>
  <si>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</si>
  <si>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</si>
  <si>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</si>
  <si>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</si>
  <si>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</si>
  <si>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</si>
  <si>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</si>
  <si>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</si>
  <si>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</si>
  <si>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</si>
  <si>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</si>
  <si>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</si>
  <si>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</si>
  <si>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</si>
  <si>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</si>
  <si>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</si>
  <si>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</si>
  <si>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</si>
  <si>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</si>
  <si>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</si>
  <si>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</si>
  <si>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</si>
  <si>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</si>
  <si>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</si>
  <si>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</si>
  <si>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</si>
  <si>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</si>
  <si>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</si>
  <si>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</si>
  <si>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</si>
  <si>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</si>
  <si>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</si>
  <si>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</si>
  <si>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</si>
  <si>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</si>
  <si>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</si>
  <si>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</si>
  <si>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</si>
  <si>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</si>
  <si>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</si>
  <si>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</si>
  <si>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</si>
  <si>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</si>
  <si>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</si>
  <si>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</si>
  <si>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</si>
  <si>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</si>
  <si>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</si>
  <si>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</si>
  <si>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</si>
  <si>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</si>
  <si>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</si>
  <si>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</si>
  <si>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</si>
  <si>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</si>
  <si>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</si>
  <si>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</si>
  <si>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</si>
  <si>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</si>
  <si>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</si>
  <si>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</si>
  <si>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</si>
  <si>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</si>
  <si>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</si>
  <si>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</si>
  <si>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</si>
  <si>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</si>
  <si>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</si>
  <si>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</si>
  <si>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</si>
  <si>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</si>
  <si>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</si>
  <si>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</si>
  <si>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</si>
  <si>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</si>
  <si>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</si>
  <si>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</si>
  <si>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</si>
  <si>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</si>
  <si>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</si>
  <si>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</si>
  <si>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</si>
  <si>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</si>
  <si>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</si>
  <si>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</si>
  <si>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</si>
  <si>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</si>
  <si>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</si>
  <si>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</si>
  <si>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</si>
  <si>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</si>
  <si>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</si>
  <si>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</si>
  <si>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</si>
  <si>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</si>
  <si>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</si>
  <si>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</si>
  <si>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</si>
  <si>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</si>
  <si>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</si>
  <si>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</si>
  <si>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</si>
  <si>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</si>
  <si>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</si>
  <si>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</si>
  <si>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</si>
  <si>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</si>
  <si>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</si>
  <si>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</si>
  <si>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</si>
  <si>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</si>
  <si>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</si>
  <si>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</si>
  <si>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</si>
  <si>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</si>
  <si>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</si>
  <si>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</si>
  <si>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</si>
  <si>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</si>
  <si>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</si>
  <si>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</si>
  <si>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</si>
  <si>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</si>
  <si>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</si>
  <si>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</si>
  <si>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</si>
  <si>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</si>
  <si>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</si>
  <si>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</si>
  <si>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</si>
  <si>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</si>
  <si>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</si>
  <si>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</si>
  <si>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</si>
  <si>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</si>
  <si>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</si>
  <si>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</si>
  <si>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</si>
  <si>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</si>
  <si>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</si>
  <si>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</si>
  <si>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</si>
  <si>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</si>
  <si>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</si>
  <si>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</si>
  <si>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</si>
  <si>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</si>
  <si>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</si>
  <si>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</si>
  <si>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</si>
  <si>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</si>
  <si>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</si>
  <si>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</si>
  <si>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</si>
  <si>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</si>
  <si>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</si>
  <si>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</si>
  <si>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</si>
  <si>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</si>
  <si>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</si>
  <si>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</si>
  <si>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</si>
  <si>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</si>
  <si>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</si>
  <si>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</si>
  <si>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</si>
  <si>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</si>
  <si>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</si>
  <si>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</si>
  <si>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</si>
  <si>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</si>
  <si>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</si>
  <si>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</si>
  <si>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</si>
  <si>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</si>
  <si>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</si>
  <si>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</si>
  <si>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</si>
  <si>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</si>
  <si>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</si>
  <si>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</si>
  <si>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</si>
  <si>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</si>
  <si>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</si>
  <si>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</si>
  <si>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</si>
  <si>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</si>
  <si>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</si>
  <si>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</si>
  <si>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</si>
  <si>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</si>
  <si>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</si>
  <si>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</si>
  <si>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</si>
  <si>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</si>
  <si>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</si>
  <si>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</si>
  <si>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</si>
  <si>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</si>
  <si>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</si>
  <si>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</si>
  <si>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</si>
  <si>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</si>
  <si>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</si>
  <si>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</si>
  <si>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</si>
  <si>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</si>
  <si>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</si>
  <si>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</si>
  <si>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</si>
  <si>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</si>
  <si>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</si>
  <si>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</si>
  <si>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</si>
  <si>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</si>
  <si>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</si>
  <si>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</si>
  <si>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</si>
  <si>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</si>
  <si>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</si>
  <si>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</si>
  <si>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</si>
  <si>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</si>
  <si>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</si>
  <si>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</si>
  <si>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</si>
  <si>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</si>
  <si>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</si>
  <si>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</si>
  <si>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</si>
  <si>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</si>
  <si>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</si>
  <si>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</si>
  <si>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</si>
  <si>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</si>
  <si>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</si>
  <si>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</si>
  <si>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</si>
  <si>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</si>
  <si>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</si>
  <si>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</si>
  <si>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</si>
  <si>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</si>
  <si>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</si>
  <si>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</si>
  <si>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</si>
  <si>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</si>
  <si>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</si>
  <si>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</si>
  <si>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</si>
  <si>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</si>
  <si>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</si>
  <si>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</si>
  <si>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</si>
  <si>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</si>
  <si>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</si>
  <si>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</si>
  <si>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</si>
  <si>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</si>
  <si>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</si>
  <si>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</si>
  <si>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</si>
  <si>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</si>
  <si>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</si>
  <si>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</si>
  <si>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</si>
  <si>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</si>
  <si>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</si>
  <si>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</si>
  <si>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</si>
  <si>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</si>
  <si>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</si>
  <si>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</si>
  <si>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</si>
  <si>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</si>
  <si>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</si>
  <si>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</si>
  <si>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</si>
  <si>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</si>
  <si>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</si>
  <si>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</si>
  <si>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</si>
  <si>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</si>
  <si>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</si>
  <si>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</si>
  <si>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</si>
  <si>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</si>
  <si>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</si>
  <si>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</si>
  <si>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</si>
  <si>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</si>
  <si>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</si>
  <si>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</si>
  <si>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</si>
  <si>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</si>
  <si>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</si>
  <si>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</si>
  <si>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</si>
  <si>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</si>
  <si>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</si>
  <si>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</si>
  <si>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</si>
  <si>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</si>
  <si>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</si>
  <si>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</si>
  <si>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</si>
  <si>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</si>
  <si>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</si>
  <si>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</si>
  <si>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</si>
  <si>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</si>
  <si>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</si>
  <si>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</si>
  <si>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</si>
  <si>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</si>
  <si>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</si>
  <si>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</si>
  <si>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</si>
  <si>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</si>
  <si>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</si>
  <si>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</si>
  <si>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</si>
  <si>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</si>
  <si>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</si>
  <si>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</si>
  <si>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</si>
  <si>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</si>
  <si>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</si>
  <si>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</si>
  <si>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</si>
  <si>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</si>
  <si>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</si>
  <si>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</si>
  <si>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</si>
  <si>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</si>
  <si>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</si>
  <si>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</si>
  <si>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</si>
  <si>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</si>
  <si>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</si>
  <si>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</si>
  <si>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</si>
  <si>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</si>
  <si>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</si>
  <si>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</si>
  <si>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</si>
  <si>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</si>
  <si>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</si>
  <si>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</si>
  <si>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</si>
  <si>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</si>
  <si>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</si>
  <si>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</si>
  <si>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</si>
  <si>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</si>
  <si>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</si>
  <si>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</si>
  <si>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</si>
  <si>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</si>
  <si>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</si>
  <si>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</si>
  <si>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</si>
  <si>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</si>
  <si>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</si>
  <si>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</si>
  <si>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</si>
  <si>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</si>
  <si>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</si>
  <si>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</si>
  <si>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</si>
  <si>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</si>
  <si>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</si>
  <si>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</si>
  <si>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</si>
  <si>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</si>
  <si>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</si>
  <si>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</si>
  <si>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</si>
  <si>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</si>
  <si>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</si>
  <si>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</si>
  <si>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</si>
  <si>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</si>
  <si>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</si>
  <si>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</si>
  <si>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</si>
  <si>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</si>
  <si>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</si>
  <si>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</si>
  <si>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</si>
  <si>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</si>
  <si>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</si>
  <si>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</si>
  <si>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</si>
  <si>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</si>
  <si>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</si>
  <si>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</si>
  <si>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</si>
  <si>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</si>
  <si>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</si>
  <si>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</si>
  <si>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</si>
  <si>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</si>
  <si>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</si>
  <si>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</si>
  <si>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</si>
  <si>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</si>
  <si>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</si>
  <si>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</si>
  <si>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</si>
  <si>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</si>
  <si>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</si>
  <si>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</si>
  <si>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</si>
  <si>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</si>
  <si>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</si>
  <si>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</si>
  <si>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</si>
  <si>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</si>
  <si>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</si>
  <si>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</si>
  <si>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</si>
  <si>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</si>
  <si>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</si>
  <si>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</si>
  <si>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</si>
  <si>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</si>
  <si>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</si>
  <si>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</si>
  <si>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</si>
  <si>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</si>
  <si>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</si>
  <si>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</si>
  <si>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</si>
  <si>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</si>
  <si>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</si>
  <si>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</si>
  <si>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</si>
  <si>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</si>
  <si>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</si>
  <si>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</si>
  <si>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</si>
  <si>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</si>
  <si>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</si>
  <si>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</si>
  <si>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</si>
  <si>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</si>
  <si>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</si>
  <si>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</si>
  <si>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</si>
  <si>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</si>
  <si>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</si>
  <si>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</si>
  <si>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</si>
  <si>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</si>
  <si>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</si>
  <si>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</si>
  <si>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</si>
  <si>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</si>
  <si>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</si>
  <si>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</si>
  <si>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</si>
  <si>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</si>
  <si>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</si>
  <si>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</si>
  <si>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</si>
  <si>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</si>
  <si>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</si>
  <si>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</si>
  <si>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</si>
  <si>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</si>
  <si>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</si>
  <si>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</si>
  <si>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</si>
  <si>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</si>
  <si>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</si>
  <si>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</si>
  <si>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</si>
  <si>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</si>
  <si>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</si>
  <si>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</si>
  <si>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</si>
  <si>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</si>
  <si>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</si>
  <si>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</si>
  <si>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</si>
  <si>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</si>
  <si>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</si>
  <si>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</si>
  <si>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</si>
  <si>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</si>
  <si>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</si>
  <si>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</si>
  <si>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</si>
  <si>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</si>
  <si>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</si>
  <si>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</si>
  <si>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</si>
  <si>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</si>
  <si>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</si>
  <si>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</si>
  <si>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</si>
  <si>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</si>
  <si>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</si>
  <si>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</si>
  <si>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</si>
  <si>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</si>
  <si>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</si>
  <si>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</si>
  <si>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</si>
  <si>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</si>
  <si>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</si>
  <si>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</si>
  <si>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</si>
  <si>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</si>
  <si>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</si>
  <si>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</si>
  <si>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</si>
  <si>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</si>
  <si>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</si>
  <si>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</si>
  <si>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</si>
  <si>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</si>
  <si>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</si>
  <si>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</si>
  <si>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</si>
  <si>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</si>
  <si>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</si>
  <si>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</si>
  <si>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</si>
  <si>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</si>
  <si>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</si>
  <si>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</si>
  <si>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</si>
  <si>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</si>
  <si>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</si>
  <si>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</si>
  <si>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</si>
  <si>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</si>
  <si>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</si>
  <si>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</si>
  <si>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</si>
  <si>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</si>
  <si>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</si>
  <si>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</si>
  <si>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</si>
  <si>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</si>
  <si>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</si>
  <si>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</si>
  <si>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</si>
  <si>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</si>
  <si>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</si>
  <si>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</si>
  <si>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</si>
  <si>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</si>
  <si>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</si>
  <si>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</si>
  <si>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</si>
  <si>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</si>
  <si>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</si>
  <si>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</si>
  <si>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</si>
  <si>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</si>
  <si>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</si>
  <si>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</si>
  <si>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</si>
  <si>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</si>
  <si>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</si>
  <si>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</si>
  <si>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</si>
  <si>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</si>
  <si>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</si>
  <si>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</si>
  <si>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</si>
  <si>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</si>
  <si>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</si>
  <si>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</si>
  <si>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</si>
  <si>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</si>
  <si>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</si>
  <si>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</si>
  <si>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</si>
  <si>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</si>
  <si>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</si>
  <si>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</si>
  <si>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</si>
  <si>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</si>
  <si>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</si>
  <si>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</si>
  <si>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</si>
  <si>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</si>
  <si>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</si>
  <si>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</si>
  <si>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</si>
  <si>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</si>
  <si>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</si>
  <si>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</si>
  <si>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</si>
  <si>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</si>
  <si>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</si>
  <si>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</si>
  <si>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</si>
  <si>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</si>
  <si>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</si>
  <si>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</si>
  <si>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</si>
  <si>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</si>
  <si>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</si>
  <si>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</si>
  <si>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</si>
  <si>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</si>
  <si>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</si>
  <si>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</si>
  <si>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</si>
  <si>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</si>
  <si>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</si>
  <si>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</si>
  <si>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</si>
  <si>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</si>
  <si>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</si>
  <si>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</si>
  <si>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</si>
  <si>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</si>
  <si>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</si>
  <si>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</si>
  <si>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</si>
  <si>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</si>
  <si>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</si>
  <si>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</si>
  <si>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</si>
  <si>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</si>
  <si>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</si>
  <si>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</si>
  <si>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</si>
  <si>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</si>
  <si>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</si>
  <si>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</si>
  <si>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</si>
  <si>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</si>
  <si>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</si>
  <si>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</si>
  <si>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</si>
  <si>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</si>
  <si>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</si>
  <si>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</si>
  <si>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</si>
  <si>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</si>
  <si>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</si>
  <si>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</si>
  <si>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</si>
  <si>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</si>
  <si>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</si>
  <si>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</si>
  <si>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</si>
  <si>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</si>
  <si>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</si>
  <si>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</si>
  <si>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</si>
  <si>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</si>
  <si>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</si>
  <si>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</si>
  <si>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</si>
  <si>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</si>
  <si>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</si>
  <si>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</si>
  <si>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</si>
  <si>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</si>
  <si>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</si>
  <si>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</si>
  <si>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</si>
  <si>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</si>
  <si>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</si>
  <si>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</si>
  <si>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</si>
  <si>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</si>
  <si>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</si>
  <si>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</si>
  <si>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</si>
  <si>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</si>
  <si>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</si>
  <si>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</si>
  <si>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</si>
  <si>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</si>
  <si>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</si>
  <si>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</si>
  <si>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</si>
  <si>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</si>
  <si>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</si>
  <si>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</si>
  <si>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</si>
  <si>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</si>
  <si>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</si>
  <si>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</si>
  <si>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</si>
  <si>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</si>
  <si>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</si>
  <si>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</si>
  <si>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</si>
  <si>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</si>
  <si>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</si>
  <si>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</si>
  <si>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</si>
  <si>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</si>
  <si>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</si>
  <si>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</si>
  <si>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</si>
  <si>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</si>
  <si>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</si>
  <si>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</si>
  <si>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</si>
  <si>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</si>
  <si>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</si>
  <si>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</si>
  <si>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</si>
  <si>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</si>
  <si>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</si>
  <si>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</si>
  <si>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</si>
  <si>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</si>
  <si>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</si>
  <si>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</si>
  <si>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</si>
  <si>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</si>
  <si>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</si>
  <si>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</si>
  <si>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</si>
  <si>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</si>
  <si>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</si>
  <si>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</si>
  <si>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</si>
  <si>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</si>
  <si>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</si>
  <si>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</si>
  <si>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</si>
  <si>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</si>
  <si>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</si>
  <si>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</si>
  <si>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</si>
  <si>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</si>
  <si>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</si>
  <si>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</si>
  <si>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</si>
  <si>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</si>
  <si>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</si>
  <si>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</si>
  <si>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</si>
  <si>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</si>
  <si>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</si>
  <si>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</si>
  <si>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</si>
  <si>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</si>
  <si>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</si>
  <si>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</si>
  <si>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</si>
  <si>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</si>
  <si>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</si>
  <si>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</si>
  <si>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</si>
  <si>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</si>
  <si>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</si>
  <si>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</si>
  <si>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</si>
  <si>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</si>
  <si>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</si>
  <si>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</si>
  <si>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</si>
  <si>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</si>
  <si>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</si>
  <si>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</si>
  <si>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</si>
  <si>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</si>
  <si>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</si>
  <si>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</si>
  <si>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</si>
  <si>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</si>
  <si>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</si>
  <si>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</si>
  <si>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</si>
  <si>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</si>
  <si>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</si>
  <si>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</si>
  <si>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</si>
  <si>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</si>
  <si>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</si>
  <si>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</si>
  <si>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</si>
  <si>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</si>
  <si>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</si>
  <si>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</si>
  <si>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</si>
  <si>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</si>
  <si>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</si>
  <si>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</si>
  <si>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</si>
  <si>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</si>
  <si>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</si>
  <si>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</si>
  <si>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</si>
  <si>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</si>
  <si>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</si>
  <si>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</si>
  <si>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</si>
  <si>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</si>
  <si>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</si>
  <si>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</si>
  <si>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</si>
  <si>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</si>
  <si>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</si>
  <si>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</si>
  <si>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</si>
  <si>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</si>
  <si>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</si>
  <si>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</si>
  <si>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</si>
  <si>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</si>
  <si>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</si>
  <si>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</si>
  <si>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</si>
  <si>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</si>
  <si>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</si>
  <si>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</si>
  <si>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</si>
  <si>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</si>
  <si>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</si>
  <si>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</si>
  <si>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</si>
  <si>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</si>
  <si>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</si>
  <si>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</si>
  <si>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</si>
  <si>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</si>
  <si>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</si>
  <si>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</si>
  <si>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</si>
  <si>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</si>
  <si>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</si>
  <si>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</si>
  <si>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</si>
  <si>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</si>
  <si>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</si>
  <si>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</si>
  <si>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</si>
  <si>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</si>
  <si>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</si>
  <si>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</si>
  <si>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</si>
  <si>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</si>
  <si>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</si>
  <si>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</si>
  <si>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</si>
  <si>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</si>
  <si>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</si>
  <si>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</si>
  <si>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</si>
  <si>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</si>
  <si>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</si>
  <si>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</si>
  <si>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</si>
  <si>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</si>
  <si>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</si>
  <si>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</si>
  <si>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</si>
  <si>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</si>
  <si>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</si>
  <si>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</si>
  <si>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</si>
  <si>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</si>
  <si>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</si>
  <si>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</si>
  <si>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</si>
  <si>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</si>
  <si>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</si>
  <si>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</si>
  <si>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</si>
  <si>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</si>
  <si>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</si>
  <si>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</si>
  <si>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</si>
  <si>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</si>
  <si>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</si>
  <si>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</si>
  <si>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</si>
  <si>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</si>
  <si>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</si>
  <si>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</si>
  <si>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</si>
  <si>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</si>
  <si>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</si>
  <si>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</si>
  <si>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</si>
  <si>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</si>
  <si>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</si>
  <si>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</si>
  <si>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</si>
  <si>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</si>
  <si>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</si>
  <si>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</si>
  <si>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</si>
  <si>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</si>
  <si>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</si>
  <si>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</si>
  <si>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</si>
  <si>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</si>
  <si>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</si>
  <si>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</si>
  <si>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</si>
  <si>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</si>
  <si>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</si>
  <si>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</si>
  <si>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</si>
  <si>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</si>
  <si>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</si>
  <si>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</si>
  <si>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</si>
  <si>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</si>
  <si>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</si>
  <si>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</si>
  <si>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</si>
  <si>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</si>
  <si>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</si>
  <si>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</si>
  <si>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</si>
  <si>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</si>
  <si>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</si>
  <si>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</si>
  <si>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</si>
  <si>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</si>
  <si>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</si>
  <si>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</si>
  <si>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</si>
  <si>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</si>
  <si>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</si>
  <si>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</si>
  <si>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</si>
  <si>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</si>
  <si>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</si>
  <si>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</si>
  <si>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</si>
  <si>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</si>
  <si>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</si>
  <si>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</si>
  <si>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</si>
  <si>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</si>
  <si>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</si>
  <si>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</si>
  <si>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</si>
  <si>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</si>
  <si>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</si>
  <si>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</si>
  <si>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</si>
  <si>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</si>
  <si>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</si>
  <si>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</si>
  <si>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</si>
  <si>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</si>
  <si>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</si>
  <si>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</si>
  <si>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</si>
  <si>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</si>
  <si>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</si>
  <si>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</si>
  <si>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</si>
  <si>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</si>
  <si>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</si>
  <si>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</si>
  <si>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</si>
  <si>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</si>
  <si>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</si>
  <si>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</si>
  <si>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</si>
  <si>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</si>
  <si>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</si>
  <si>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</si>
  <si>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</si>
  <si>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</si>
  <si>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</si>
  <si>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</si>
  <si>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</si>
  <si>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</si>
  <si>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</si>
  <si>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</si>
  <si>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</si>
  <si>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</si>
  <si>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</si>
  <si>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</si>
  <si>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</si>
  <si>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</si>
  <si>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</si>
  <si>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</si>
  <si>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</si>
  <si>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</si>
  <si>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</si>
  <si>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</si>
  <si>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</si>
  <si>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</si>
  <si>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</si>
  <si>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</si>
  <si>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</si>
  <si>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</si>
  <si>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</si>
  <si>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</si>
  <si>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</si>
  <si>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</si>
  <si>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</si>
  <si>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</si>
  <si>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</si>
  <si>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</si>
  <si>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</si>
  <si>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</si>
  <si>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</si>
  <si>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</si>
  <si>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</si>
  <si>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</si>
  <si>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</si>
  <si>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</si>
  <si>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</si>
  <si>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</si>
  <si>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</si>
  <si>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</si>
  <si>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</si>
  <si>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</si>
  <si>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</si>
  <si>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</si>
  <si>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</si>
  <si>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</si>
  <si>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</si>
  <si>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</si>
  <si>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</si>
  <si>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</si>
  <si>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</si>
  <si>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</si>
  <si>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</si>
  <si>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</si>
  <si>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</si>
  <si>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</si>
  <si>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</si>
  <si>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</si>
  <si>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</si>
  <si>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</si>
  <si>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</si>
  <si>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</si>
  <si>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</si>
  <si>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</si>
  <si>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</si>
  <si>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</si>
  <si>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</si>
  <si>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</si>
  <si>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</si>
  <si>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</si>
  <si>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</si>
  <si>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</si>
  <si>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</si>
  <si>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</si>
  <si>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</si>
  <si>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</si>
  <si>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</si>
  <si>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</si>
  <si>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</si>
  <si>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</si>
  <si>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</si>
  <si>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</si>
  <si>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</si>
  <si>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</si>
  <si>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</si>
  <si>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</si>
  <si>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</si>
  <si>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</si>
  <si>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</si>
  <si>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</si>
  <si>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</si>
  <si>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</si>
  <si>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</si>
  <si>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</si>
  <si>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</si>
  <si>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</si>
  <si>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</si>
  <si>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</si>
  <si>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</si>
  <si>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</si>
  <si>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</si>
  <si>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</si>
  <si>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</si>
  <si>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</si>
  <si>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</si>
  <si>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</si>
  <si>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</si>
  <si>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</si>
  <si>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</si>
  <si>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</si>
  <si>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</si>
  <si>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</si>
  <si>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</si>
  <si>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</si>
  <si>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</si>
  <si>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</si>
  <si>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</si>
  <si>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</si>
  <si>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</si>
  <si>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</si>
  <si>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</si>
  <si>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</si>
  <si>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</si>
  <si>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</si>
  <si>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</si>
  <si>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</si>
  <si>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</si>
  <si>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</si>
  <si>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</si>
  <si>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</si>
  <si>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</si>
  <si>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</si>
  <si>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</si>
  <si>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</si>
  <si>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</si>
  <si>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</si>
  <si>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</si>
  <si>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</si>
  <si>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</si>
  <si>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</si>
  <si>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</si>
  <si>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</si>
  <si>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</si>
  <si>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</si>
  <si>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</si>
  <si>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</si>
  <si>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</si>
  <si>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</si>
  <si>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</si>
  <si>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</si>
  <si>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</si>
  <si>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</si>
  <si>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</si>
  <si>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</si>
  <si>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</si>
  <si>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</si>
  <si>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</si>
  <si>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</si>
  <si>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</si>
  <si>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</si>
  <si>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</si>
  <si>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</si>
  <si>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</si>
  <si>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</si>
  <si>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</si>
  <si>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</si>
  <si>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</si>
  <si>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</si>
  <si>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</si>
  <si>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</si>
  <si>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</si>
  <si>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</si>
  <si>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</si>
  <si>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</si>
  <si>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</si>
  <si>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</si>
  <si>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</si>
  <si>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</si>
  <si>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</si>
  <si>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</si>
  <si>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</si>
  <si>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</si>
  <si>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</si>
  <si>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</si>
  <si>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</si>
  <si>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</si>
  <si>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</si>
  <si>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</si>
  <si>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</si>
  <si>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</si>
  <si>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</si>
  <si>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</si>
  <si>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</si>
  <si>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</si>
  <si>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</si>
  <si>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</si>
  <si>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</si>
  <si>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</si>
  <si>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</si>
  <si>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</si>
  <si>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</si>
  <si>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</si>
  <si>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</si>
  <si>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</si>
  <si>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</si>
  <si>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</si>
  <si>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</si>
  <si>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</si>
  <si>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</si>
  <si>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</si>
  <si>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</si>
  <si>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</si>
  <si>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</si>
  <si>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</si>
  <si>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</si>
  <si>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</si>
  <si>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</si>
  <si>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</si>
  <si>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</si>
  <si>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</si>
  <si>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</si>
  <si>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</si>
  <si>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</si>
  <si>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</si>
  <si>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</si>
  <si>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</si>
  <si>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</si>
  <si>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</si>
  <si>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</si>
  <si>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</si>
  <si>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</si>
  <si>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</si>
  <si>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</si>
  <si>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</si>
  <si>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</si>
  <si>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</si>
  <si>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</si>
  <si>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</si>
  <si>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</si>
  <si>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</si>
  <si>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</si>
  <si>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</si>
  <si>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</si>
  <si>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</si>
  <si>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</si>
  <si>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</si>
  <si>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</si>
  <si>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</si>
  <si>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</si>
  <si>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</si>
  <si>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</si>
  <si>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</si>
  <si>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</si>
  <si>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</si>
  <si>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</si>
  <si>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</si>
  <si>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</si>
  <si>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</si>
  <si>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</si>
  <si>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</si>
  <si>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</si>
  <si>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</si>
  <si>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</si>
  <si>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</si>
  <si>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</si>
  <si>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</si>
  <si>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</si>
  <si>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</si>
  <si>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</si>
  <si>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</si>
  <si>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</si>
  <si>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</si>
  <si>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</si>
  <si>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</si>
  <si>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</si>
  <si>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</si>
  <si>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</si>
  <si>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</si>
  <si>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</si>
  <si>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</si>
  <si>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</si>
  <si>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</si>
  <si>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</si>
  <si>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</si>
  <si>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</si>
  <si>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</si>
  <si>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</si>
  <si>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</si>
  <si>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</si>
  <si>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</si>
  <si>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</si>
  <si>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</si>
  <si>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</si>
  <si>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</si>
  <si>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</si>
  <si>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</si>
  <si>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</si>
  <si>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</si>
  <si>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</si>
  <si>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</si>
  <si>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</si>
  <si>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</si>
  <si>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</si>
  <si>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</si>
  <si>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</si>
  <si>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</si>
  <si>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</si>
  <si>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</si>
  <si>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</si>
  <si>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</si>
  <si>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</si>
  <si>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</si>
  <si>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</si>
  <si>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</si>
  <si>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</si>
  <si>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</si>
  <si>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</si>
  <si>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</si>
  <si>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</si>
  <si>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</si>
  <si>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</si>
  <si>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</si>
  <si>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</si>
  <si>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</si>
  <si>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</si>
  <si>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</si>
  <si>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</si>
  <si>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</si>
  <si>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</si>
  <si>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</si>
  <si>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</si>
  <si>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</si>
  <si>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</si>
  <si>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</si>
  <si>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</si>
  <si>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</si>
  <si>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</si>
  <si>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</si>
  <si>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</si>
  <si>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</si>
  <si>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</si>
  <si>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</si>
  <si>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</si>
  <si>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</si>
  <si>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</si>
  <si>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</si>
  <si>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</si>
  <si>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</si>
  <si>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</si>
  <si>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</si>
  <si>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</si>
  <si>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</si>
  <si>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</si>
  <si>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</si>
  <si>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</si>
  <si>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</si>
  <si>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</si>
  <si>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</si>
  <si>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</si>
  <si>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</si>
  <si>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</si>
  <si>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</si>
  <si>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</si>
  <si>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</si>
  <si>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</si>
  <si>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</si>
  <si>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</si>
  <si>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</si>
  <si>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</si>
  <si>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</si>
  <si>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</si>
  <si>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</si>
  <si>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</si>
  <si>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</si>
  <si>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</si>
  <si>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</si>
  <si>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</si>
  <si>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</si>
  <si>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</si>
  <si>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</si>
  <si>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</si>
  <si>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</si>
  <si>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</si>
  <si>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</si>
  <si>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</si>
  <si>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</si>
  <si>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</si>
  <si>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</si>
  <si>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</si>
  <si>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</si>
  <si>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</si>
  <si>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</si>
  <si>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</si>
  <si>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</si>
  <si>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</si>
  <si>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</si>
  <si>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</si>
  <si>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</si>
  <si>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</si>
  <si>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</si>
  <si>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</si>
  <si>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</si>
  <si>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</si>
  <si>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</si>
  <si>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</si>
  <si>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</si>
  <si>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</si>
  <si>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</si>
  <si>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</si>
  <si>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</si>
  <si>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</si>
  <si>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</si>
  <si>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</si>
  <si>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</si>
  <si>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</si>
  <si>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</si>
  <si>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</si>
  <si>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</si>
  <si>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</si>
  <si>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</si>
  <si>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</si>
  <si>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</si>
  <si>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</si>
  <si>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</si>
  <si>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</si>
  <si>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</si>
  <si>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</si>
  <si>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</si>
  <si>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</si>
  <si>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</si>
  <si>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</si>
  <si>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</si>
  <si>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</si>
  <si>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</si>
  <si>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</si>
  <si>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</si>
  <si>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</si>
  <si>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</si>
  <si>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</si>
  <si>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</si>
  <si>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</si>
  <si>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</si>
  <si>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</si>
  <si>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</si>
  <si>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</si>
  <si>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</si>
  <si>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</si>
  <si>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</si>
  <si>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</si>
  <si>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</si>
  <si>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</si>
  <si>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</si>
  <si>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</si>
  <si>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</si>
  <si>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</si>
  <si>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</si>
  <si>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</si>
  <si>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</si>
  <si>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</si>
  <si>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</si>
  <si>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</si>
  <si>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</si>
  <si>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</si>
  <si>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</si>
  <si>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</si>
  <si>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</si>
  <si>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</si>
  <si>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</si>
  <si>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</si>
  <si>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</si>
  <si>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</si>
  <si>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</si>
  <si>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</si>
  <si>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</si>
  <si>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</si>
  <si>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</si>
  <si>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</si>
  <si>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</si>
  <si>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</si>
  <si>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</si>
  <si>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</si>
  <si>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</si>
  <si>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</si>
  <si>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</si>
  <si>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</si>
  <si>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</si>
  <si>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</si>
  <si>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</si>
  <si>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</si>
  <si>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</si>
  <si>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</si>
  <si>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</si>
  <si>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</si>
  <si>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</si>
  <si>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</si>
  <si>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</si>
  <si>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</si>
  <si>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</si>
  <si>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</si>
  <si>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</si>
  <si>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</si>
  <si>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</si>
  <si>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</si>
  <si>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</si>
  <si>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</si>
  <si>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</si>
  <si>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</si>
  <si>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</si>
  <si>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</si>
  <si>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</si>
  <si>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</si>
  <si>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</si>
  <si>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</si>
  <si>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</si>
  <si>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</si>
  <si>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</si>
  <si>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</si>
  <si>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</si>
  <si>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</si>
  <si>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</si>
  <si>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</si>
  <si>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</si>
  <si>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</si>
  <si>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</si>
  <si>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</si>
  <si>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</si>
  <si>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</si>
  <si>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</si>
  <si>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</si>
  <si>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</si>
  <si>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</si>
  <si>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</si>
  <si>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</si>
  <si>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</si>
  <si>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</si>
  <si>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</si>
  <si>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</si>
  <si>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</si>
  <si>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</si>
  <si>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</si>
  <si>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</si>
  <si>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</si>
  <si>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</si>
  <si>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</si>
  <si>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</si>
  <si>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</si>
  <si>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</si>
  <si>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</si>
  <si>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</si>
  <si>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</si>
  <si>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</si>
  <si>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</si>
  <si>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</si>
  <si>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</si>
  <si>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</si>
  <si>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</si>
  <si>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</si>
  <si>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</si>
  <si>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</si>
  <si>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</si>
  <si>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</si>
  <si>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</si>
  <si>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</si>
  <si>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</si>
  <si>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</si>
  <si>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</si>
  <si>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</si>
  <si>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</si>
  <si>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</si>
  <si>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</si>
  <si>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</si>
  <si>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</si>
  <si>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</si>
  <si>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</si>
  <si>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</si>
  <si>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</si>
  <si>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</si>
  <si>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</si>
  <si>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</si>
  <si>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</si>
  <si>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</si>
  <si>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</si>
  <si>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</si>
  <si>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</si>
  <si>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</si>
  <si>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</si>
  <si>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</si>
  <si>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</si>
  <si>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</si>
  <si>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</si>
  <si>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</si>
  <si>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</si>
  <si>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</si>
  <si>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</si>
  <si>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</si>
  <si>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</si>
  <si>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</si>
  <si>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</si>
  <si>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</si>
  <si>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</si>
  <si>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</si>
  <si>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</si>
  <si>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</si>
  <si>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</si>
  <si>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</si>
  <si>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</si>
  <si>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</si>
  <si>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</si>
  <si>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</si>
  <si>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</si>
  <si>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</si>
  <si>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</si>
  <si>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</si>
  <si>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</si>
  <si>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</si>
  <si>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</si>
  <si>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</si>
  <si>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</si>
  <si>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</si>
  <si>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</si>
  <si>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</si>
  <si>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</si>
  <si>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</si>
  <si>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</si>
  <si>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</si>
  <si>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</si>
  <si>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</si>
  <si>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</si>
  <si>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</si>
  <si>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</si>
  <si>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</si>
  <si>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</si>
  <si>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</si>
  <si>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</si>
  <si>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</si>
  <si>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</si>
  <si>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</si>
  <si>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</si>
  <si>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</si>
  <si>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</si>
  <si>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</si>
  <si>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</si>
  <si>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</si>
  <si>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</si>
  <si>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</si>
  <si>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</si>
  <si>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</si>
  <si>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</si>
  <si>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</si>
  <si>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</si>
  <si>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</si>
  <si>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</si>
  <si>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</si>
  <si>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</si>
  <si>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</si>
  <si>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</si>
  <si>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</si>
  <si>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</si>
  <si>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</si>
  <si>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</si>
  <si>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</si>
  <si>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</si>
  <si>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</si>
  <si>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</si>
  <si>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</si>
  <si>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</si>
  <si>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</si>
  <si>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</si>
  <si>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</si>
  <si>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</si>
  <si>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</si>
  <si>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</si>
  <si>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</si>
  <si>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</si>
  <si>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</si>
  <si>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</si>
  <si>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</si>
  <si>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</si>
  <si>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</si>
  <si>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</si>
  <si>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</si>
  <si>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</si>
  <si>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</si>
  <si>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</si>
  <si>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</si>
  <si>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</si>
  <si>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</si>
  <si>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</si>
  <si>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</si>
  <si>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</si>
  <si>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</si>
  <si>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</si>
  <si>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</si>
  <si>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</si>
  <si>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</si>
  <si>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</si>
  <si>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</si>
  <si>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</si>
  <si>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</si>
  <si>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</si>
  <si>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</si>
  <si>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</si>
  <si>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</si>
  <si>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</si>
  <si>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</si>
  <si>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</si>
  <si>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</si>
  <si>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</si>
  <si>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</si>
  <si>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</si>
  <si>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</si>
  <si>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</si>
  <si>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</si>
  <si>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</si>
  <si>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</si>
  <si>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</si>
  <si>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</si>
  <si>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</si>
  <si>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</si>
  <si>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</si>
  <si>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</si>
  <si>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</si>
  <si>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</si>
  <si>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</si>
  <si>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</si>
  <si>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</si>
  <si>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</si>
  <si>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</si>
  <si>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</si>
  <si>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</si>
  <si>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</si>
  <si>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</si>
  <si>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</si>
  <si>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</si>
  <si>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</si>
  <si>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</si>
  <si>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</si>
  <si>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</si>
  <si>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</si>
  <si>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</si>
  <si>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</si>
  <si>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</si>
  <si>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</si>
  <si>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</si>
  <si>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</si>
  <si>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</si>
  <si>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</si>
  <si>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</si>
  <si>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</si>
  <si>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</si>
  <si>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</si>
  <si>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</si>
  <si>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</si>
  <si>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</si>
  <si>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</si>
  <si>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</si>
  <si>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</si>
  <si>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</si>
  <si>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</si>
  <si>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</si>
  <si>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</si>
  <si>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</si>
  <si>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</si>
  <si>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</si>
  <si>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</si>
  <si>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</si>
  <si>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</si>
  <si>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</si>
  <si>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</si>
  <si>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</si>
  <si>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</si>
  <si>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</si>
  <si>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</si>
  <si>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</si>
  <si>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</si>
  <si>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</si>
  <si>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</si>
  <si>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</si>
  <si>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</si>
  <si>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</si>
  <si>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</si>
  <si>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</si>
  <si>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</si>
  <si>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</si>
  <si>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</si>
  <si>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</si>
  <si>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</si>
  <si>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</si>
  <si>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</si>
  <si>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</si>
  <si>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</si>
  <si>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</si>
  <si>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</si>
  <si>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</si>
  <si>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</si>
  <si>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</si>
  <si>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</si>
  <si>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</si>
  <si>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</si>
  <si>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</si>
  <si>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</si>
  <si>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</si>
  <si>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</si>
  <si>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</si>
  <si>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</si>
  <si>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</si>
  <si>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</si>
  <si>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</si>
  <si>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</si>
  <si>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</si>
  <si>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</si>
  <si>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</si>
  <si>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</si>
  <si>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</si>
  <si>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</si>
  <si>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</si>
  <si>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</si>
  <si>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</si>
  <si>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</si>
  <si>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</si>
  <si>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</si>
  <si>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</si>
  <si>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</si>
  <si>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</si>
  <si>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</si>
  <si>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</si>
  <si>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</si>
  <si>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</si>
  <si>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</si>
  <si>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</si>
  <si>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</si>
  <si>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</si>
  <si>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</si>
  <si>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</si>
  <si>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</si>
  <si>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</si>
  <si>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</si>
  <si>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</si>
  <si>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</si>
  <si>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</si>
  <si>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</si>
  <si>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</si>
  <si>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</si>
  <si>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</si>
  <si>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</si>
  <si>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</si>
  <si>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</si>
  <si>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</si>
  <si>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</si>
  <si>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</si>
  <si>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</si>
  <si>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</si>
  <si>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</si>
  <si>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</si>
  <si>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</si>
  <si>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</si>
  <si>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</si>
  <si>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</si>
  <si>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</si>
  <si>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</si>
  <si>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</si>
  <si>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</si>
  <si>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</si>
  <si>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</si>
  <si>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</si>
  <si>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</si>
  <si>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</si>
  <si>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</si>
  <si>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</si>
  <si>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</si>
  <si>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</si>
  <si>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</si>
  <si>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</si>
  <si>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</si>
  <si>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</si>
  <si>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</si>
  <si>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</si>
  <si>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</si>
  <si>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</si>
  <si>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</si>
  <si>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</si>
  <si>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</si>
  <si>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</si>
  <si>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</si>
  <si>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</si>
  <si>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</si>
  <si>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</si>
  <si>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</si>
  <si>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</si>
  <si>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</si>
  <si>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</si>
  <si>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</si>
  <si>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</si>
  <si>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</si>
  <si>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</si>
  <si>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</si>
  <si>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</si>
  <si>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</si>
  <si>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</si>
  <si>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</si>
  <si>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</si>
  <si>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</si>
  <si>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</si>
  <si>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</si>
  <si>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</si>
  <si>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</si>
  <si>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</si>
  <si>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</si>
  <si>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</si>
  <si>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</si>
  <si>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</si>
  <si>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</si>
  <si>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</si>
  <si>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</si>
  <si>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</si>
  <si>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</si>
  <si>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</si>
  <si>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</si>
  <si>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</si>
  <si>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</si>
  <si>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</si>
  <si>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</si>
  <si>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</si>
  <si>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</si>
  <si>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</si>
  <si>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</si>
  <si>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</si>
  <si>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</si>
  <si>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</si>
  <si>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</si>
  <si>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</si>
  <si>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</si>
  <si>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</si>
  <si>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</si>
  <si>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</si>
  <si>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</si>
  <si>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</si>
  <si>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</si>
  <si>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</si>
  <si>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</si>
  <si>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</si>
  <si>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</si>
  <si>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</si>
  <si>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</si>
  <si>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</si>
  <si>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</si>
  <si>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</si>
  <si>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</si>
  <si>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</si>
  <si>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</si>
  <si>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</si>
  <si>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</si>
  <si>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</si>
  <si>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</si>
  <si>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</si>
  <si>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</si>
  <si>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</si>
  <si>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</si>
  <si>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</si>
  <si>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</si>
  <si>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</si>
  <si>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</si>
  <si>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</si>
  <si>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</si>
  <si>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</si>
  <si>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</si>
  <si>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</si>
  <si>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</si>
  <si>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</si>
  <si>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</si>
  <si>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</si>
  <si>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</si>
  <si>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</si>
  <si>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</si>
  <si>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</si>
  <si>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</si>
  <si>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</si>
  <si>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</si>
  <si>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</si>
  <si>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</si>
  <si>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</si>
  <si>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</si>
  <si>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</si>
  <si>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</si>
  <si>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</si>
  <si>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</si>
  <si>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</si>
  <si>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</si>
  <si>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</si>
  <si>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</si>
  <si>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</si>
  <si>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</si>
  <si>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</si>
  <si>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</si>
  <si>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</si>
  <si>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</si>
  <si>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</si>
  <si>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</si>
  <si>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</si>
  <si>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</si>
  <si>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</si>
  <si>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</si>
  <si>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</si>
  <si>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</si>
  <si>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</si>
  <si>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</si>
  <si>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</si>
  <si>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</si>
  <si>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</si>
  <si>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</si>
  <si>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</si>
  <si>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</si>
  <si>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</si>
  <si>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</si>
  <si>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</si>
  <si>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</si>
  <si>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</si>
  <si>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</si>
  <si>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</si>
  <si>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</si>
  <si>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</si>
  <si>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</si>
  <si>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</si>
  <si>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</si>
  <si>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</si>
  <si>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</si>
  <si>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</si>
  <si>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</si>
  <si>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</si>
  <si>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</si>
  <si>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</si>
  <si>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</si>
  <si>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</si>
  <si>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</si>
  <si>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</si>
  <si>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</si>
  <si>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</si>
  <si>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</si>
  <si>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</si>
  <si>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</si>
  <si>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</si>
  <si>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</si>
  <si>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</si>
  <si>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</si>
  <si>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</si>
  <si>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</si>
  <si>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</si>
  <si>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</si>
  <si>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</si>
  <si>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</si>
  <si>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</si>
  <si>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</si>
  <si>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</si>
  <si>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</si>
  <si>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</si>
  <si>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</si>
  <si>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</si>
  <si>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</si>
  <si>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</si>
  <si>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</si>
  <si>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</si>
  <si>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</si>
  <si>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</si>
  <si>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</si>
  <si>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</si>
  <si>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</si>
  <si>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</si>
  <si>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</si>
  <si>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</si>
  <si>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</si>
  <si>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</si>
  <si>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</si>
  <si>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</si>
  <si>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</si>
  <si>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</si>
  <si>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</si>
  <si>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</si>
  <si>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</si>
  <si>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</si>
  <si>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</si>
  <si>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</si>
  <si>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</si>
  <si>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</si>
  <si>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</si>
  <si>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</si>
  <si>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</si>
  <si>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</si>
  <si>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</si>
  <si>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</si>
  <si>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</si>
  <si>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</si>
  <si>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</si>
  <si>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</si>
  <si>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</si>
  <si>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</si>
  <si>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</si>
  <si>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</si>
  <si>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</si>
  <si>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</si>
  <si>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</si>
  <si>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</si>
  <si>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</si>
  <si>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</si>
  <si>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</si>
  <si>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</si>
  <si>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</si>
  <si>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</si>
  <si>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</si>
  <si>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</si>
  <si>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</si>
  <si>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</si>
  <si>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</si>
  <si>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</si>
  <si>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</si>
  <si>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</si>
  <si>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</si>
  <si>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</si>
  <si>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</si>
  <si>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</si>
  <si>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</si>
  <si>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</si>
  <si>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</si>
  <si>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</si>
  <si>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</si>
  <si>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</si>
  <si>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</si>
  <si>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</si>
  <si>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</si>
  <si>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</si>
  <si>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</si>
  <si>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</si>
  <si>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</si>
  <si>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</si>
  <si>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</si>
  <si>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</si>
  <si>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</si>
  <si>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</si>
  <si>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</si>
  <si>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</si>
  <si>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</si>
  <si>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</si>
  <si>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</si>
  <si>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</si>
  <si>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</si>
  <si>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</si>
  <si>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</si>
  <si>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</si>
  <si>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</si>
  <si>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</si>
  <si>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</si>
  <si>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</si>
  <si>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</si>
  <si>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</si>
  <si>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</si>
  <si>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</si>
  <si>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</si>
  <si>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</si>
  <si>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</si>
  <si>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</si>
  <si>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</si>
  <si>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</si>
  <si>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</si>
  <si>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</si>
  <si>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</si>
  <si>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</si>
  <si>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</si>
  <si>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</si>
  <si>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</si>
  <si>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</si>
  <si>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</si>
  <si>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</si>
  <si>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</si>
  <si>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</si>
  <si>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</si>
  <si>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</si>
  <si>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</si>
  <si>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</si>
  <si>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</si>
  <si>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</si>
  <si>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</si>
  <si>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</si>
  <si>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</si>
  <si>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</si>
  <si>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</si>
  <si>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</si>
  <si>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</si>
  <si>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</si>
  <si>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</si>
  <si>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</si>
  <si>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</si>
  <si>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</si>
  <si>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</si>
  <si>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</si>
  <si>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</si>
  <si>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</si>
  <si>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</si>
  <si>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</si>
  <si>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</si>
  <si>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</si>
  <si>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</si>
  <si>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</si>
  <si>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</si>
  <si>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</si>
  <si>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</si>
  <si>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</si>
  <si>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</si>
  <si>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</si>
  <si>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</si>
  <si>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</si>
  <si>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</si>
  <si>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</si>
  <si>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</si>
  <si>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</si>
  <si>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</si>
  <si>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</si>
  <si>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</si>
  <si>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</si>
  <si>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</si>
  <si>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</si>
  <si>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</si>
  <si>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</si>
  <si>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</si>
  <si>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</si>
  <si>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</si>
  <si>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</si>
  <si>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</si>
  <si>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</si>
  <si>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</si>
  <si>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</si>
  <si>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</si>
  <si>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</si>
  <si>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</si>
  <si>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</si>
  <si>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</si>
  <si>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</si>
  <si>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</si>
  <si>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</si>
  <si>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</si>
  <si>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</si>
  <si>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</si>
  <si>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</si>
  <si>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</si>
  <si>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</si>
  <si>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</si>
  <si>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</si>
  <si>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</si>
  <si>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</si>
  <si>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</si>
  <si>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</si>
  <si>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</si>
  <si>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</si>
  <si>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</si>
  <si>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</si>
  <si>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</si>
  <si>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</si>
  <si>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</si>
  <si>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</si>
  <si>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</si>
  <si>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</si>
  <si>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</si>
  <si>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</si>
  <si>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</si>
  <si>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</si>
  <si>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</si>
  <si>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</si>
  <si>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</si>
  <si>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</si>
  <si>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</si>
  <si>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</si>
  <si>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</si>
  <si>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</si>
  <si>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</si>
  <si>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</si>
  <si>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</si>
  <si>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</si>
  <si>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</si>
  <si>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</si>
  <si>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</si>
  <si>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</si>
  <si>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</si>
  <si>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</si>
  <si>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</si>
  <si>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</si>
  <si>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</si>
  <si>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</si>
  <si>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</si>
  <si>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</si>
  <si>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</si>
  <si>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</si>
  <si>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</si>
  <si>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</si>
  <si>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</si>
  <si>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</si>
  <si>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</si>
  <si>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</si>
  <si>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</si>
  <si>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</si>
  <si>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</si>
  <si>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</si>
  <si>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</si>
  <si>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</si>
  <si>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</si>
  <si>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</si>
  <si>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</si>
  <si>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</si>
  <si>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</si>
  <si>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</si>
  <si>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</si>
  <si>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</si>
  <si>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</si>
  <si>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</si>
  <si>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</si>
  <si>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</si>
  <si>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</si>
  <si>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</si>
  <si>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</si>
  <si>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</si>
  <si>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</si>
  <si>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</si>
  <si>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</si>
  <si>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</si>
  <si>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</si>
  <si>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</si>
  <si>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</si>
  <si>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</si>
  <si>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</si>
  <si>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</si>
  <si>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</si>
  <si>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</si>
  <si>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</si>
  <si>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</si>
  <si>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</si>
  <si>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</si>
  <si>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</si>
  <si>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</si>
  <si>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</si>
  <si>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</si>
  <si>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</si>
  <si>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</si>
  <si>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</si>
  <si>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</si>
  <si>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</si>
  <si>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</si>
  <si>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</si>
  <si>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</si>
  <si>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</si>
  <si>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</si>
  <si>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</si>
  <si>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</si>
  <si>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</si>
  <si>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</si>
  <si>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</si>
  <si>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</si>
  <si>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</si>
  <si>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</si>
  <si>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</si>
  <si>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</si>
  <si>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</si>
  <si>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</si>
  <si>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</si>
  <si>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</si>
  <si>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</si>
  <si>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</si>
  <si>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</si>
  <si>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</si>
  <si>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</si>
  <si>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</si>
  <si>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</si>
  <si>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</si>
  <si>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</si>
  <si>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</si>
  <si>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</si>
  <si>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</si>
  <si>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</si>
  <si>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</si>
  <si>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</si>
  <si>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</si>
  <si>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</si>
  <si>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</si>
  <si>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</si>
  <si>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</si>
  <si>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</si>
  <si>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</si>
  <si>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</si>
  <si>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</si>
  <si>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</si>
  <si>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</si>
  <si>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</si>
  <si>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</si>
  <si>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</si>
  <si>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</si>
  <si>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</si>
  <si>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</si>
  <si>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</si>
  <si>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</si>
  <si>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</si>
  <si>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</si>
  <si>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</si>
  <si>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</si>
  <si>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</si>
  <si>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</si>
  <si>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</si>
  <si>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</si>
  <si>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</si>
  <si>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</si>
  <si>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</si>
  <si>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</si>
  <si>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</si>
  <si>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</si>
  <si>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</si>
  <si>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</si>
  <si>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</si>
  <si>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</si>
  <si>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</si>
  <si>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</si>
  <si>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</si>
  <si>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</si>
  <si>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</si>
  <si>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</si>
  <si>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</si>
  <si>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</si>
  <si>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</si>
  <si>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</si>
  <si>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</si>
  <si>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</si>
  <si>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</si>
  <si>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</si>
  <si>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</si>
  <si>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</si>
  <si>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</si>
  <si>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</si>
  <si>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</si>
  <si>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</si>
  <si>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</si>
  <si>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</si>
  <si>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</si>
  <si>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</si>
  <si>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</si>
  <si>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</si>
  <si>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</si>
  <si>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</si>
  <si>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</si>
  <si>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</si>
  <si>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</si>
  <si>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</si>
  <si>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</si>
  <si>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</si>
  <si>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</si>
  <si>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</si>
  <si>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</si>
  <si>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</si>
  <si>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</si>
  <si>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</si>
  <si>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</si>
  <si>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</si>
  <si>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</si>
  <si>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</si>
  <si>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</si>
  <si>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</si>
  <si>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</si>
  <si>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</si>
  <si>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</si>
  <si>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</si>
  <si>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</si>
  <si>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</si>
  <si>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</si>
  <si>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</si>
  <si>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</si>
  <si>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</si>
  <si>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</si>
  <si>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</si>
  <si>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</si>
  <si>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</si>
  <si>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</si>
  <si>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</si>
  <si>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</si>
  <si>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</si>
  <si>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</si>
  <si>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</si>
  <si>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</si>
  <si>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</si>
  <si>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</si>
  <si>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</si>
  <si>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</si>
  <si>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</si>
  <si>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</si>
  <si>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</si>
  <si>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</si>
  <si>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</si>
  <si>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</si>
  <si>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</si>
  <si>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</si>
  <si>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</si>
  <si>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</si>
  <si>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</si>
  <si>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</si>
  <si>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</si>
  <si>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</si>
  <si>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</si>
  <si>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</si>
  <si>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</si>
  <si>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</si>
  <si>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</si>
  <si>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</si>
  <si>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</si>
  <si>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</si>
  <si>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</si>
  <si>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</si>
  <si>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</si>
  <si>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</si>
  <si>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</si>
  <si>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</si>
  <si>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</si>
  <si>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</si>
  <si>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</si>
  <si>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</si>
  <si>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</si>
  <si>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</si>
  <si>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</si>
  <si>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</si>
  <si>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</si>
  <si>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</si>
  <si>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</si>
  <si>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</si>
  <si>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</si>
  <si>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</si>
  <si>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</si>
  <si>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</si>
  <si>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</si>
  <si>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</si>
  <si>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</si>
  <si>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</si>
  <si>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</si>
  <si>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</si>
  <si>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</si>
  <si>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</si>
  <si>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</si>
  <si>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</si>
  <si>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</si>
  <si>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</si>
  <si>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</si>
  <si>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</si>
  <si>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</si>
  <si>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</si>
  <si>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</si>
  <si>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</si>
  <si>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</si>
  <si>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</si>
  <si>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</si>
  <si>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</si>
  <si>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</si>
  <si>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</si>
  <si>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</si>
  <si>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</si>
  <si>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</si>
  <si>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</si>
  <si>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</si>
  <si>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</si>
  <si>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</si>
  <si>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</si>
  <si>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</si>
  <si>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</si>
  <si>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</si>
  <si>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</si>
  <si>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</si>
  <si>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</si>
  <si>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</si>
  <si>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</si>
  <si>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</si>
  <si>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</si>
  <si>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</si>
  <si>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</si>
  <si>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</si>
  <si>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</si>
  <si>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</si>
  <si>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</si>
  <si>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</si>
  <si>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</si>
  <si>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</si>
  <si>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</si>
  <si>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</si>
  <si>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</si>
  <si>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</si>
  <si>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</si>
  <si>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</si>
  <si>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</si>
  <si>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</si>
  <si>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</si>
  <si>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</si>
  <si>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</si>
  <si>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</si>
  <si>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</si>
  <si>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</si>
  <si>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</si>
  <si>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</si>
  <si>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</si>
  <si>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</si>
  <si>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</si>
  <si>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</si>
  <si>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</si>
  <si>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</si>
  <si>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</si>
  <si>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</si>
  <si>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</si>
  <si>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</si>
  <si>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</si>
  <si>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</si>
  <si>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</si>
  <si>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</si>
  <si>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</si>
  <si>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</si>
  <si>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</si>
  <si>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</si>
  <si>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</si>
  <si>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</si>
  <si>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</si>
  <si>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</si>
  <si>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</si>
  <si>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</si>
  <si>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</si>
  <si>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</si>
  <si>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</si>
  <si>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</si>
  <si>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</si>
  <si>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</si>
  <si>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</si>
  <si>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</si>
  <si>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</si>
  <si>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</si>
  <si>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</si>
  <si>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</si>
  <si>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</si>
  <si>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</si>
  <si>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</si>
  <si>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</si>
  <si>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</si>
  <si>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</si>
  <si>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</si>
  <si>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</si>
  <si>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</si>
  <si>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</si>
  <si>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</si>
  <si>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</si>
  <si>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</si>
  <si>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</si>
  <si>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</si>
  <si>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</si>
  <si>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</si>
  <si>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</si>
  <si>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</si>
  <si>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</si>
  <si>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</si>
  <si>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</si>
  <si>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</si>
  <si>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</si>
  <si>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</si>
  <si>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</si>
  <si>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</si>
  <si>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</si>
  <si>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</si>
  <si>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</si>
  <si>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</si>
  <si>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</si>
  <si>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</si>
  <si>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</si>
  <si>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</si>
  <si>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</si>
  <si>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</si>
  <si>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</si>
  <si>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</si>
  <si>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</si>
  <si>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</si>
  <si>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</si>
  <si>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</si>
  <si>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</si>
  <si>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</si>
  <si>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</si>
  <si>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</si>
  <si>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</si>
  <si>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</si>
  <si>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</si>
  <si>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</si>
  <si>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</si>
  <si>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</si>
  <si>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</si>
  <si>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</si>
  <si>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</si>
  <si>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</si>
  <si>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</si>
  <si>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</si>
  <si>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</si>
  <si>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</si>
  <si>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</si>
  <si>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</si>
  <si>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</si>
  <si>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</si>
  <si>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</si>
  <si>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</si>
  <si>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</si>
  <si>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</si>
  <si>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</si>
  <si>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</si>
  <si>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</si>
  <si>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</si>
  <si>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</si>
  <si>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</si>
  <si>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</si>
  <si>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</si>
  <si>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</si>
  <si>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</si>
  <si>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</si>
  <si>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</si>
  <si>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</si>
  <si>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</si>
  <si>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</si>
  <si>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</si>
  <si>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</si>
  <si>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</si>
  <si>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</si>
  <si>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</si>
  <si>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</si>
  <si>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</si>
  <si>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</si>
  <si>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</si>
  <si>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</si>
  <si>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</si>
  <si>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</si>
  <si>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</si>
  <si>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</si>
  <si>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</si>
  <si>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</si>
  <si>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</si>
  <si>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</si>
  <si>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</si>
  <si>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</si>
  <si>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</si>
  <si>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</si>
  <si>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</si>
  <si>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</si>
  <si>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</si>
  <si>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</si>
  <si>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</si>
  <si>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</si>
  <si>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</si>
  <si>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</si>
  <si>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</si>
  <si>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</si>
  <si>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</si>
  <si>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</si>
  <si>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</si>
  <si>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</si>
  <si>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</si>
  <si>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</si>
  <si>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</si>
  <si>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</si>
  <si>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</si>
  <si>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</si>
  <si>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</si>
  <si>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</si>
  <si>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</si>
  <si>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</si>
  <si>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</si>
  <si>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</si>
  <si>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</si>
  <si>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</si>
  <si>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</si>
  <si>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</si>
  <si>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</si>
  <si>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</si>
  <si>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</si>
  <si>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</si>
  <si>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</si>
  <si>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</si>
  <si>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</si>
  <si>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</si>
  <si>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</si>
  <si>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</si>
  <si>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</si>
  <si>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</si>
  <si>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</si>
  <si>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</si>
  <si>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</si>
  <si>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</si>
  <si>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</si>
  <si>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</si>
  <si>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</si>
  <si>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</si>
  <si>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</si>
  <si>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</si>
  <si>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</si>
  <si>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</si>
  <si>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</si>
  <si>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</si>
  <si>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</si>
  <si>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</si>
  <si>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</si>
  <si>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</si>
  <si>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</si>
  <si>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</si>
  <si>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</si>
  <si>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</si>
  <si>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</si>
  <si>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</si>
  <si>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</si>
  <si>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</si>
  <si>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</si>
  <si>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</si>
  <si>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</si>
  <si>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</si>
  <si>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</si>
  <si>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</si>
  <si>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</si>
  <si>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</si>
  <si>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</si>
  <si>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</si>
  <si>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</si>
  <si>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</si>
  <si>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</si>
  <si>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</si>
  <si>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</si>
  <si>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</si>
  <si>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</si>
  <si>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</si>
  <si>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</si>
  <si>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</si>
  <si>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</si>
  <si>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</si>
  <si>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</si>
  <si>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</si>
  <si>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</si>
  <si>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</si>
  <si>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</si>
  <si>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</si>
  <si>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</si>
  <si>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</si>
  <si>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</si>
  <si>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</si>
  <si>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</si>
  <si>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</si>
  <si>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</si>
  <si>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</si>
  <si>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</si>
  <si>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</si>
  <si>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</si>
  <si>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</si>
  <si>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</si>
  <si>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</si>
  <si>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</si>
  <si>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</si>
  <si>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</si>
  <si>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</si>
  <si>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</si>
  <si>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</si>
  <si>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</si>
  <si>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</si>
  <si>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</si>
  <si>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</si>
  <si>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</si>
  <si>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</si>
  <si>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</si>
  <si>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</si>
  <si>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</si>
  <si>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</si>
  <si>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</si>
  <si>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</si>
  <si>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</si>
  <si>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</si>
  <si>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</si>
  <si>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</si>
  <si>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</si>
  <si>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</si>
  <si>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</si>
  <si>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</si>
  <si>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</si>
  <si>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</si>
  <si>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</si>
  <si>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</si>
  <si>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</si>
  <si>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</si>
  <si>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</si>
  <si>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</si>
  <si>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</si>
  <si>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</si>
  <si>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</si>
  <si>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</si>
  <si>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</si>
  <si>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</si>
  <si>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</si>
  <si>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</si>
  <si>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</si>
  <si>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</si>
  <si>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</si>
  <si>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</si>
  <si>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</si>
  <si>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</si>
  <si>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</si>
  <si>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</si>
  <si>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</si>
  <si>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</si>
  <si>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</si>
  <si>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</si>
  <si>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</si>
  <si>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</si>
  <si>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</si>
  <si>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</si>
  <si>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</si>
  <si>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</si>
  <si>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</si>
  <si>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</si>
  <si>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</si>
  <si>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</si>
  <si>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</si>
  <si>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</si>
  <si>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</si>
  <si>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</si>
  <si>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</si>
  <si>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</si>
  <si>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</si>
  <si>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</si>
  <si>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</si>
  <si>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</si>
  <si>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</si>
  <si>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</si>
  <si>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</si>
  <si>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</si>
  <si>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</si>
  <si>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</si>
  <si>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</si>
  <si>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</si>
  <si>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</si>
  <si>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</si>
  <si>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</si>
  <si>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</si>
  <si>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</si>
  <si>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</si>
  <si>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</si>
  <si>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</si>
  <si>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</si>
  <si>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</si>
  <si>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</si>
  <si>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</si>
  <si>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</si>
  <si>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</si>
  <si>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</si>
  <si>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</si>
  <si>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</si>
  <si>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</si>
  <si>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</si>
  <si>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</si>
  <si>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</si>
  <si>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</si>
  <si>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</si>
  <si>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</si>
  <si>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</si>
  <si>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</si>
  <si>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</si>
  <si>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</si>
  <si>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</si>
  <si>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</si>
  <si>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</si>
  <si>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</si>
  <si>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</si>
  <si>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</si>
  <si>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</si>
  <si>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</si>
  <si>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</si>
  <si>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</si>
  <si>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</si>
  <si>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</si>
  <si>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</si>
  <si>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</si>
  <si>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</si>
  <si>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</si>
  <si>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</si>
  <si>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</si>
  <si>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</si>
  <si>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</si>
  <si>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</si>
  <si>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</si>
  <si>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</si>
  <si>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</si>
  <si>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</si>
  <si>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</si>
  <si>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</si>
  <si>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</si>
  <si>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</si>
  <si>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</si>
  <si>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</si>
  <si>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</si>
  <si>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</si>
  <si>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</si>
  <si>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</si>
  <si>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</si>
  <si>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</si>
  <si>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</si>
  <si>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</si>
  <si>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</si>
  <si>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</si>
  <si>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</si>
  <si>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</si>
  <si>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</si>
  <si>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</si>
  <si>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</si>
  <si>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</si>
  <si>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</si>
  <si>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</si>
  <si>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</si>
  <si>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</si>
  <si>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</si>
  <si>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</si>
  <si>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</si>
  <si>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</si>
  <si>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</si>
  <si>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</si>
  <si>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</si>
  <si>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</si>
  <si>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</si>
  <si>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</si>
  <si>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</si>
  <si>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</si>
  <si>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</si>
  <si>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</si>
  <si>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</si>
  <si>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</si>
  <si>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</si>
  <si>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</si>
  <si>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</si>
  <si>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</si>
  <si>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</si>
  <si>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</si>
  <si>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</si>
  <si>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</si>
  <si>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</si>
  <si>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</si>
  <si>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</si>
  <si>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</si>
  <si>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</si>
  <si>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</si>
  <si>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</si>
  <si>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</si>
  <si>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</si>
  <si>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</si>
  <si>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</si>
  <si>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</si>
  <si>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</si>
  <si>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</si>
  <si>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</si>
  <si>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</si>
  <si>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</si>
  <si>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</si>
  <si>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</si>
  <si>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</si>
  <si>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</si>
  <si>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</si>
  <si>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</si>
  <si>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</si>
  <si>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</si>
  <si>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</si>
  <si>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</si>
  <si>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</si>
  <si>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</si>
  <si>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</si>
  <si>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</si>
  <si>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</si>
  <si>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</si>
  <si>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</si>
  <si>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</si>
  <si>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</si>
  <si>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</si>
  <si>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</si>
  <si>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</si>
  <si>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</si>
  <si>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</si>
  <si>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</si>
  <si>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</si>
  <si>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</si>
  <si>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</si>
  <si>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</si>
  <si>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</si>
  <si>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</si>
  <si>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</si>
  <si>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</si>
  <si>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</si>
  <si>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</si>
  <si>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</si>
  <si>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</si>
  <si>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</si>
  <si>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</si>
  <si>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</si>
  <si>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</si>
  <si>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</si>
  <si>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</si>
  <si>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</si>
  <si>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</si>
  <si>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</si>
  <si>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</si>
  <si>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</si>
  <si>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</si>
  <si>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</si>
  <si>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</si>
  <si>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</si>
  <si>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</si>
  <si>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</si>
  <si>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</si>
  <si>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</si>
  <si>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</si>
  <si>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</si>
  <si>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</si>
  <si>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</si>
  <si>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</si>
  <si>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</si>
  <si>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</si>
  <si>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</si>
  <si>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</si>
  <si>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</si>
  <si>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</si>
  <si>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</si>
  <si>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</si>
  <si>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</si>
  <si>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</si>
  <si>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</si>
  <si>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</si>
  <si>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</si>
  <si>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</si>
  <si>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</si>
  <si>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</si>
  <si>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</si>
  <si>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</si>
  <si>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</si>
  <si>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</si>
  <si>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</si>
  <si>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</si>
  <si>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</si>
  <si>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</si>
  <si>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</si>
  <si>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</si>
  <si>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</si>
  <si>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</si>
  <si>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</si>
  <si>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</si>
  <si>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</si>
  <si>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</si>
  <si>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</si>
  <si>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</si>
  <si>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</si>
  <si>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</si>
  <si>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</si>
  <si>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</si>
  <si>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</si>
  <si>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</si>
  <si>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</si>
  <si>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</si>
  <si>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</si>
  <si>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</si>
  <si>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</si>
  <si>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</si>
  <si>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</si>
  <si>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</si>
  <si>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</si>
  <si>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</si>
  <si>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</si>
  <si>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</si>
  <si>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</si>
  <si>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</si>
  <si>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</si>
  <si>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</si>
  <si>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</si>
  <si>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</si>
  <si>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</si>
  <si>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</si>
  <si>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</si>
  <si>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</si>
  <si>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</si>
  <si>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</si>
  <si>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</si>
  <si>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</si>
  <si>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</si>
  <si>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</si>
  <si>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</si>
  <si>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</si>
  <si>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</si>
  <si>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</si>
  <si>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</si>
  <si>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</si>
  <si>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</si>
  <si>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</si>
  <si>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</si>
  <si>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</si>
  <si>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</si>
  <si>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</si>
  <si>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</si>
  <si>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</si>
  <si>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</si>
  <si>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</si>
  <si>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</si>
  <si>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</si>
  <si>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</si>
  <si>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</si>
  <si>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</si>
  <si>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</si>
  <si>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</si>
  <si>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</si>
  <si>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</si>
  <si>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</si>
  <si>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</si>
  <si>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</si>
  <si>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</si>
  <si>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</si>
  <si>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</si>
  <si>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</si>
  <si>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</si>
  <si>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</si>
  <si>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</si>
  <si>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</si>
  <si>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</si>
  <si>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</si>
  <si>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</si>
  <si>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</si>
  <si>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</si>
  <si>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</si>
  <si>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</si>
  <si>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</si>
  <si>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</si>
  <si>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</si>
  <si>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</si>
  <si>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</si>
  <si>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</si>
  <si>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</si>
  <si>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</si>
  <si>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</si>
  <si>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</si>
  <si>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</si>
  <si>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</si>
  <si>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</si>
  <si>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</si>
  <si>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</si>
  <si>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</si>
  <si>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</si>
  <si>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</si>
  <si>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</si>
  <si>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</si>
  <si>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</si>
  <si>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</si>
  <si>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</si>
  <si>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</si>
  <si>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</si>
  <si>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</si>
  <si>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</si>
  <si>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</si>
  <si>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</si>
  <si>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</si>
  <si>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</si>
  <si>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</si>
  <si>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</si>
  <si>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</si>
  <si>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</si>
  <si>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</si>
  <si>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</si>
  <si>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</si>
  <si>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</si>
  <si>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</si>
  <si>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</si>
  <si>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</si>
  <si>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</si>
  <si>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</si>
  <si>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</si>
  <si>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</si>
  <si>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</si>
  <si>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</si>
  <si>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</si>
  <si>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</si>
  <si>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</si>
  <si>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</si>
  <si>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</si>
  <si>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</si>
  <si>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</si>
  <si>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</si>
  <si>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</si>
  <si>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</si>
  <si>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</si>
  <si>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</si>
  <si>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</si>
  <si>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</si>
  <si>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</si>
  <si>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</si>
  <si>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</si>
  <si>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</si>
  <si>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</si>
  <si>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</si>
  <si>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</si>
  <si>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</si>
  <si>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</si>
  <si>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</si>
  <si>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</si>
  <si>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</si>
  <si>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</si>
  <si>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</si>
  <si>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</si>
  <si>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</si>
  <si>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</si>
  <si>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</si>
  <si>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</si>
  <si>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</si>
  <si>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</si>
  <si>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</si>
  <si>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</si>
  <si>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</si>
  <si>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</si>
  <si>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</si>
  <si>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</si>
  <si>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</si>
  <si>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</si>
  <si>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</si>
  <si>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</si>
  <si>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</si>
  <si>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</si>
  <si>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</si>
  <si>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</si>
  <si>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</si>
  <si>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</si>
  <si>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</si>
  <si>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</si>
  <si>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</si>
  <si>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</si>
  <si>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</si>
  <si>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</si>
  <si>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</si>
  <si>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</si>
  <si>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</si>
  <si>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</si>
  <si>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</si>
  <si>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</si>
  <si>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</si>
  <si>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</si>
  <si>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</si>
  <si>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</si>
  <si>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</si>
  <si>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</si>
  <si>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</si>
  <si>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</si>
  <si>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</si>
  <si>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</si>
  <si>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</si>
  <si>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</si>
  <si>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</si>
  <si>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</si>
  <si>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</si>
  <si>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</si>
  <si>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</si>
  <si>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</si>
  <si>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</si>
  <si>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</si>
  <si>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</si>
  <si>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</si>
  <si>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</si>
  <si>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</si>
  <si>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</si>
  <si>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</si>
  <si>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</si>
  <si>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</si>
  <si>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</si>
  <si>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</si>
  <si>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</si>
  <si>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</si>
  <si>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</si>
  <si>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</si>
  <si>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</si>
  <si>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</si>
  <si>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</si>
  <si>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</si>
  <si>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</si>
  <si>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</si>
  <si>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</si>
  <si>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</si>
  <si>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</si>
  <si>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</si>
  <si>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</si>
  <si>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</si>
  <si>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</si>
  <si>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</si>
  <si>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</si>
  <si>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</si>
  <si>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</si>
  <si>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</si>
  <si>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</si>
  <si>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</si>
  <si>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</si>
  <si>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</si>
  <si>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</si>
  <si>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</si>
  <si>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</si>
  <si>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</si>
  <si>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</si>
  <si>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</si>
  <si>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</si>
  <si>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</si>
  <si>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</si>
  <si>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</si>
  <si>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</si>
  <si>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</si>
  <si>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</si>
  <si>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</si>
  <si>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</si>
  <si>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</si>
  <si>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</si>
  <si>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</si>
  <si>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</si>
  <si>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</si>
  <si>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</si>
  <si>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</si>
  <si>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</si>
  <si>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</si>
  <si>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</si>
  <si>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</si>
  <si>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</si>
  <si>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</si>
  <si>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</si>
  <si>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</si>
  <si>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</si>
  <si>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</si>
  <si>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</si>
  <si>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</si>
  <si>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</si>
  <si>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</si>
  <si>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</si>
  <si>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</si>
  <si>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</si>
  <si>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</si>
  <si>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</si>
  <si>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</si>
  <si>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</si>
  <si>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</si>
  <si>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</si>
  <si>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</si>
  <si>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</si>
  <si>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</si>
  <si>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</si>
  <si>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</si>
  <si>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</si>
  <si>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</si>
  <si>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</si>
  <si>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</si>
  <si>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</si>
  <si>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</si>
  <si>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</si>
  <si>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</si>
  <si>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</si>
  <si>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</si>
  <si>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</si>
  <si>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</si>
  <si>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</si>
  <si>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</si>
  <si>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</si>
  <si>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</si>
  <si>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</si>
  <si>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</si>
  <si>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</si>
  <si>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</si>
  <si>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</si>
  <si>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</si>
  <si>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</si>
  <si>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</si>
  <si>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</si>
  <si>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</si>
  <si>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</si>
  <si>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</si>
  <si>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</si>
  <si>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</si>
  <si>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</si>
  <si>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</si>
  <si>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</si>
  <si>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</si>
  <si>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</si>
  <si>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</si>
  <si>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</si>
  <si>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</si>
  <si>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</si>
  <si>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</si>
  <si>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</si>
  <si>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</si>
  <si>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</si>
  <si>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</si>
  <si>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</si>
  <si>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</si>
  <si>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</si>
  <si>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</si>
  <si>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</si>
  <si>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</si>
  <si>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</si>
  <si>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</si>
  <si>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</si>
  <si>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</si>
  <si>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</si>
  <si>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</si>
  <si>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</si>
  <si>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</si>
  <si>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</si>
  <si>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</si>
  <si>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</si>
  <si>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</si>
  <si>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</si>
  <si>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</si>
  <si>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</si>
  <si>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</si>
  <si>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</si>
  <si>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</si>
  <si>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</si>
  <si>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</si>
  <si>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</si>
  <si>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</si>
  <si>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</si>
  <si>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</si>
  <si>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</si>
  <si>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</si>
  <si>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</si>
  <si>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</si>
  <si>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</si>
  <si>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</si>
  <si>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</si>
  <si>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</si>
  <si>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</si>
  <si>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</si>
  <si>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</si>
  <si>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</si>
  <si>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</si>
  <si>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</si>
  <si>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</si>
  <si>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</si>
  <si>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</si>
  <si>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</si>
  <si>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</si>
  <si>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</si>
  <si>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</si>
  <si>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</si>
  <si>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</si>
  <si>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</si>
  <si>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</si>
  <si>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</si>
  <si>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</si>
  <si>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</si>
  <si>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</si>
  <si>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</si>
  <si>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</si>
  <si>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</si>
  <si>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</si>
  <si>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</si>
  <si>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</si>
  <si>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</si>
  <si>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</si>
  <si>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</si>
  <si>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</si>
  <si>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</si>
  <si>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</si>
  <si>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</si>
  <si>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</si>
  <si>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</si>
  <si>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</si>
  <si>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</si>
  <si>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</si>
  <si>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</si>
  <si>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</si>
  <si>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</si>
  <si>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</si>
  <si>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</si>
  <si>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</si>
  <si>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</si>
  <si>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</si>
  <si>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</si>
  <si>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</si>
  <si>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</si>
  <si>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</si>
  <si>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</si>
  <si>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</si>
  <si>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</si>
  <si>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</si>
  <si>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</si>
  <si>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</si>
  <si>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</si>
  <si>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</si>
  <si>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</si>
  <si>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</si>
  <si>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</si>
  <si>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</si>
  <si>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</si>
  <si>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</si>
  <si>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</si>
  <si>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</si>
  <si>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</si>
  <si>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</si>
  <si>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</si>
  <si>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</si>
  <si>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</si>
  <si>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</si>
  <si>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</si>
  <si>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</si>
  <si>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</si>
  <si>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</si>
  <si>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</si>
  <si>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</si>
  <si>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</si>
  <si>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</si>
  <si>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</si>
  <si>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</si>
  <si>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</si>
  <si>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</si>
  <si>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</si>
  <si>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</si>
  <si>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</si>
  <si>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</si>
  <si>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</si>
  <si>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</si>
  <si>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</si>
  <si>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</si>
  <si>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</si>
  <si>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</si>
  <si>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</si>
  <si>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</si>
  <si>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</si>
  <si>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</si>
  <si>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</si>
  <si>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</si>
  <si>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</si>
  <si>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</si>
  <si>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</si>
  <si>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</si>
  <si>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</si>
  <si>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</si>
  <si>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</si>
  <si>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</si>
  <si>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</si>
  <si>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</si>
  <si>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</si>
  <si>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</si>
  <si>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</si>
  <si>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</si>
  <si>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</si>
  <si>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</si>
  <si>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</si>
  <si>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</si>
  <si>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</si>
  <si>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</si>
  <si>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</si>
  <si>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</si>
  <si>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</si>
  <si>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</si>
  <si>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</si>
  <si>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</si>
  <si>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</si>
  <si>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</si>
  <si>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</si>
  <si>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</si>
  <si>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</si>
  <si>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</si>
  <si>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</si>
  <si>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</si>
  <si>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</si>
  <si>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</si>
  <si>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</si>
  <si>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</si>
  <si>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</si>
  <si>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</si>
  <si>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</si>
  <si>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</si>
  <si>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</si>
  <si>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</si>
  <si>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</si>
  <si>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</si>
  <si>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</si>
  <si>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</si>
  <si>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</si>
  <si>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</si>
  <si>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</si>
  <si>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</si>
  <si>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</si>
  <si>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</si>
  <si>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</si>
  <si>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</si>
  <si>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</si>
  <si>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</si>
  <si>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</si>
  <si>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</si>
  <si>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</si>
  <si>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</si>
  <si>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</si>
  <si>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</si>
  <si>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</si>
  <si>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</si>
  <si>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</si>
  <si>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</si>
  <si>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</si>
  <si>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</si>
  <si>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</si>
  <si>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</si>
  <si>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</si>
  <si>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</si>
  <si>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</si>
  <si>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</si>
  <si>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</si>
  <si>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</si>
  <si>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</si>
  <si>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</si>
  <si>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</si>
  <si>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</si>
  <si>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</si>
  <si>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</si>
  <si>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</si>
  <si>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</si>
  <si>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</si>
  <si>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</si>
  <si>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</si>
  <si>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</si>
  <si>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</si>
  <si>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</si>
  <si>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</si>
  <si>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</si>
  <si>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</si>
  <si>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</si>
  <si>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</si>
  <si>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</si>
  <si>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</si>
  <si>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</si>
  <si>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</si>
  <si>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</si>
  <si>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</si>
  <si>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</si>
  <si>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</si>
  <si>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</si>
  <si>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</si>
  <si>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</si>
  <si>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</si>
  <si>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</si>
  <si>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</si>
  <si>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</si>
  <si>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</si>
  <si>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</si>
  <si>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</si>
  <si>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</si>
  <si>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</si>
  <si>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</si>
  <si>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</si>
  <si>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</si>
  <si>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</si>
  <si>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</si>
  <si>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</si>
  <si>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</si>
  <si>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</si>
  <si>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</si>
  <si>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</si>
  <si>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</si>
  <si>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</si>
  <si>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</si>
  <si>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</si>
  <si>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</si>
  <si>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</si>
  <si>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</si>
  <si>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</si>
  <si>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</si>
  <si>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</si>
  <si>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</si>
  <si>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</si>
  <si>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</si>
  <si>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</si>
  <si>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</si>
  <si>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</si>
  <si>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</si>
  <si>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</si>
  <si>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</si>
  <si>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</si>
  <si>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</si>
  <si>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</si>
  <si>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</si>
  <si>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</si>
  <si>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</si>
  <si>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</si>
  <si>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</si>
  <si>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</si>
  <si>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</si>
  <si>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</si>
  <si>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</si>
  <si>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</si>
  <si>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</si>
  <si>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</si>
  <si>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</si>
  <si>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</si>
  <si>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</si>
  <si>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</si>
  <si>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</si>
  <si>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</si>
  <si>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</si>
  <si>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</si>
  <si>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</si>
  <si>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</si>
  <si>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</si>
  <si>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</si>
  <si>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</si>
  <si>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</si>
  <si>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</si>
  <si>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</si>
  <si>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</si>
  <si>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</si>
  <si>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</si>
  <si>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</si>
  <si>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</si>
  <si>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</si>
  <si>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</si>
  <si>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</si>
  <si>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</si>
  <si>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</si>
  <si>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</si>
  <si>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</si>
  <si>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</si>
  <si>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</si>
  <si>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</si>
  <si>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</si>
  <si>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</si>
  <si>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</si>
  <si>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</si>
  <si>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</si>
  <si>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</si>
  <si>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</si>
  <si>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</si>
  <si>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</si>
  <si>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</si>
  <si>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</si>
  <si>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</si>
  <si>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</si>
  <si>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</si>
  <si>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</si>
  <si>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</si>
  <si>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</si>
  <si>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</si>
  <si>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</si>
  <si>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</si>
  <si>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</si>
  <si>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</si>
  <si>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</si>
  <si>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</si>
  <si>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</si>
  <si>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</si>
  <si>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</si>
  <si>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</si>
  <si>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</si>
  <si>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</si>
  <si>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</si>
  <si>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</si>
  <si>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</si>
  <si>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</si>
  <si>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</si>
  <si>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</si>
  <si>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</si>
  <si>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</si>
  <si>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</si>
  <si>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</si>
  <si>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</si>
  <si>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</si>
  <si>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</si>
  <si>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</si>
  <si>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</si>
  <si>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</si>
  <si>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</si>
  <si>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</si>
  <si>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</si>
  <si>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</si>
  <si>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</si>
  <si>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</si>
  <si>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</si>
  <si>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</si>
  <si>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</si>
  <si>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</si>
  <si>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</si>
  <si>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</si>
  <si>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</si>
  <si>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</si>
  <si>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</si>
  <si>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</si>
  <si>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</si>
  <si>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</si>
  <si>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</si>
  <si>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</si>
  <si>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</si>
  <si>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</si>
  <si>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</si>
  <si>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</si>
  <si>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</si>
  <si>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</si>
  <si>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</si>
  <si>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</si>
  <si>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</si>
  <si>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</si>
  <si>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</si>
  <si>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</si>
  <si>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</si>
  <si>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</si>
  <si>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</si>
  <si>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</si>
  <si>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</si>
  <si>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</si>
  <si>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</si>
  <si>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</si>
  <si>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</si>
  <si>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</si>
  <si>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</si>
  <si>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</si>
  <si>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</si>
  <si>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</si>
  <si>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</si>
  <si>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</si>
  <si>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</si>
  <si>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</si>
  <si>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</si>
  <si>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</si>
  <si>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</si>
  <si>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</si>
  <si>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</si>
  <si>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</si>
  <si>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</si>
  <si>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</si>
  <si>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</si>
  <si>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</si>
  <si>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</si>
  <si>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</si>
  <si>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</si>
  <si>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</si>
  <si>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</si>
  <si>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</si>
  <si>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</si>
  <si>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</si>
  <si>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</si>
  <si>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</si>
  <si>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</si>
  <si>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</si>
  <si>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</si>
  <si>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</si>
  <si>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</si>
  <si>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</si>
  <si>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</si>
  <si>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</si>
  <si>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</si>
  <si>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</si>
  <si>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</si>
  <si>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</si>
  <si>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</si>
  <si>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</si>
  <si>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</si>
  <si>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</si>
  <si>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</si>
  <si>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</si>
  <si>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</si>
  <si>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</si>
  <si>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</si>
  <si>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</si>
  <si>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</si>
  <si>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</si>
  <si>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</si>
  <si>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</si>
  <si>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</si>
  <si>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</si>
  <si>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</si>
  <si>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</si>
  <si>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</si>
  <si>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</si>
  <si>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</si>
  <si>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</si>
  <si>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</si>
  <si>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</si>
  <si>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</si>
  <si>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</si>
  <si>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</si>
  <si>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</si>
  <si>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</si>
  <si>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</si>
  <si>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</si>
  <si>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</si>
  <si>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</si>
  <si>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</si>
  <si>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</si>
  <si>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</si>
  <si>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</si>
  <si>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</si>
  <si>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</si>
  <si>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</si>
  <si>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</si>
  <si>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</si>
  <si>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</si>
  <si>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</si>
  <si>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</si>
  <si>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</si>
  <si>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</si>
  <si>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</si>
  <si>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</si>
  <si>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</si>
  <si>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</si>
  <si>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</si>
  <si>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</si>
  <si>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</si>
  <si>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</si>
  <si>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</si>
  <si>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</si>
  <si>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</si>
  <si>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</si>
  <si>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</si>
  <si>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</si>
  <si>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</si>
  <si>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</si>
  <si>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</si>
  <si>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</si>
  <si>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</si>
  <si>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</si>
  <si>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</si>
  <si>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</si>
  <si>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</si>
  <si>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</si>
  <si>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</si>
  <si>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</si>
  <si>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</si>
  <si>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</si>
  <si>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</si>
  <si>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</si>
  <si>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</si>
  <si>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</si>
  <si>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</si>
  <si>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</si>
  <si>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</si>
  <si>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</si>
  <si>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</si>
  <si>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</si>
  <si>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</si>
  <si>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</si>
  <si>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</si>
  <si>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</si>
  <si>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</si>
  <si>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</si>
  <si>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</si>
  <si>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</si>
  <si>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</si>
  <si>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</si>
  <si>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</si>
  <si>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</si>
  <si>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</si>
  <si>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</si>
  <si>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</si>
  <si>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</si>
  <si>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</si>
  <si>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</si>
  <si>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</si>
  <si>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</si>
  <si>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</si>
  <si>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</si>
  <si>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</si>
  <si>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</si>
  <si>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</si>
  <si>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</si>
  <si>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</si>
  <si>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</si>
  <si>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</si>
  <si>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</si>
  <si>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</si>
  <si>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</si>
  <si>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</si>
  <si>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</si>
  <si>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</si>
  <si>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</si>
  <si>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</si>
  <si>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</si>
  <si>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</si>
  <si>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</si>
  <si>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</si>
  <si>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</si>
  <si>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</si>
  <si>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</si>
  <si>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</si>
  <si>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</si>
  <si>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</si>
  <si>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</si>
  <si>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</si>
  <si>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</si>
  <si>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</si>
  <si>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</si>
  <si>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</si>
  <si>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</si>
  <si>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</si>
  <si>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</si>
  <si>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</si>
  <si>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</si>
  <si>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</si>
  <si>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</si>
  <si>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</si>
  <si>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</si>
  <si>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</si>
  <si>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</si>
  <si>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</si>
  <si>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</si>
  <si>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</si>
  <si>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</si>
  <si>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</si>
  <si>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</si>
  <si>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</si>
  <si>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</si>
  <si>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</si>
  <si>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</si>
  <si>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</si>
  <si>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</si>
  <si>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</si>
  <si>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</si>
  <si>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</si>
  <si>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</si>
  <si>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</si>
  <si>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</si>
  <si>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</si>
  <si>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</si>
  <si>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</si>
  <si>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</si>
  <si>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</si>
  <si>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</si>
  <si>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</si>
  <si>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</si>
  <si>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</si>
  <si>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</si>
  <si>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</si>
  <si>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</si>
  <si>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</si>
  <si>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</si>
  <si>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</si>
  <si>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</si>
  <si>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</si>
  <si>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</si>
  <si>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</si>
  <si>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</si>
  <si>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</si>
  <si>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</si>
  <si>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</si>
  <si>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</si>
  <si>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</si>
  <si>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</si>
  <si>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</si>
  <si>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</si>
  <si>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</si>
  <si>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</si>
  <si>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</si>
  <si>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</si>
  <si>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</si>
  <si>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</si>
  <si>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</si>
  <si>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</si>
  <si>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</si>
  <si>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</si>
  <si>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</si>
  <si>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</si>
  <si>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</si>
  <si>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</si>
  <si>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</si>
  <si>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</si>
  <si>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</si>
  <si>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</si>
  <si>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</si>
  <si>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</si>
  <si>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</si>
  <si>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</si>
  <si>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</si>
  <si>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</si>
  <si>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</si>
  <si>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</si>
  <si>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</si>
  <si>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</si>
  <si>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</si>
  <si>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</si>
  <si>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</si>
  <si>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</si>
  <si>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</si>
  <si>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</si>
  <si>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</si>
  <si>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</si>
  <si>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</si>
  <si>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</si>
  <si>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</si>
  <si>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</si>
  <si>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</si>
  <si>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</si>
  <si>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</si>
  <si>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</si>
  <si>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</si>
  <si>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</si>
  <si>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</si>
  <si>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</si>
  <si>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</si>
  <si>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</si>
  <si>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</si>
  <si>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</si>
  <si>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</si>
  <si>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</si>
  <si>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</si>
  <si>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</si>
  <si>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</si>
  <si>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</si>
  <si>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</si>
  <si>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</si>
  <si>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</si>
  <si>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</si>
  <si>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</si>
  <si>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</si>
  <si>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</si>
  <si>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</si>
  <si>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</si>
  <si>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</si>
  <si>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</si>
  <si>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</si>
  <si>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</si>
  <si>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</si>
  <si>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</si>
  <si>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</si>
  <si>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</si>
  <si>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</si>
  <si>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</si>
  <si>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</si>
  <si>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</si>
  <si>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</si>
  <si>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</si>
  <si>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</si>
  <si>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</si>
  <si>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</si>
  <si>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</si>
  <si>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</si>
  <si>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</si>
  <si>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</si>
  <si>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</si>
  <si>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</si>
  <si>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</si>
  <si>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</si>
  <si>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</si>
  <si>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</si>
  <si>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</si>
  <si>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</si>
  <si>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</si>
  <si>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</si>
  <si>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</si>
  <si>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</si>
  <si>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</si>
  <si>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</si>
  <si>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</si>
  <si>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</si>
  <si>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</si>
  <si>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</si>
  <si>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</si>
  <si>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</si>
  <si>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</si>
  <si>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</si>
  <si>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</si>
  <si>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</si>
  <si>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</si>
  <si>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</si>
  <si>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</si>
  <si>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</si>
  <si>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</si>
  <si>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</si>
  <si>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</si>
  <si>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</si>
  <si>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</si>
  <si>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</si>
  <si>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</si>
  <si>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</si>
  <si>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</si>
  <si>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</si>
  <si>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</si>
  <si>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</si>
  <si>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</si>
  <si>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</si>
  <si>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</si>
  <si>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</si>
  <si>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</si>
  <si>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</si>
  <si>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</si>
  <si>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</si>
  <si>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</si>
  <si>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</si>
  <si>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</si>
  <si>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</si>
  <si>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</si>
  <si>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</si>
  <si>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</si>
  <si>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</si>
  <si>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</si>
  <si>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</si>
  <si>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</si>
  <si>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</si>
  <si>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</si>
  <si>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</si>
  <si>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</si>
  <si>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</si>
  <si>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</si>
  <si>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</si>
  <si>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</si>
  <si>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</si>
  <si>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</si>
  <si>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</si>
  <si>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</si>
  <si>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</si>
  <si>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</si>
  <si>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</si>
  <si>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</si>
  <si>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</si>
  <si>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</si>
  <si>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</si>
  <si>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</si>
  <si>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</si>
  <si>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</si>
  <si>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</si>
  <si>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</si>
  <si>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</si>
  <si>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</si>
  <si>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</si>
  <si>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</si>
  <si>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</si>
  <si>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</si>
  <si>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</si>
  <si>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</si>
  <si>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</si>
  <si>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</si>
  <si>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</si>
  <si>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</si>
  <si>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</si>
  <si>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</si>
  <si>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</si>
  <si>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</si>
  <si>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</si>
  <si>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</si>
  <si>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</si>
  <si>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</si>
  <si>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</si>
  <si>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</si>
  <si>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</si>
  <si>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</si>
  <si>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</si>
  <si>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</si>
  <si>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</si>
  <si>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</si>
  <si>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</si>
  <si>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</si>
  <si>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</si>
  <si>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</si>
  <si>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</si>
  <si>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</si>
  <si>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</si>
  <si>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</si>
  <si>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</si>
  <si>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</si>
  <si>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</si>
  <si>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</si>
  <si>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</si>
  <si>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</si>
  <si>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</si>
  <si>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</si>
  <si>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</si>
  <si>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</si>
  <si>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</si>
  <si>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</si>
  <si>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</si>
  <si>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</si>
  <si>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</si>
  <si>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</si>
  <si>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</si>
  <si>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</si>
  <si>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</si>
  <si>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</si>
  <si>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</si>
  <si>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</si>
  <si>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</si>
  <si>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</si>
  <si>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</si>
  <si>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</si>
  <si>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</si>
  <si>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</si>
  <si>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</si>
  <si>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</si>
  <si>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</si>
  <si>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</si>
  <si>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</si>
  <si>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</si>
  <si>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</si>
  <si>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</si>
  <si>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</si>
  <si>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</si>
  <si>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</si>
  <si>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</si>
  <si>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</si>
  <si>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</si>
  <si>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</si>
  <si>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</si>
  <si>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</si>
  <si>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</si>
  <si>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</si>
  <si>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</si>
  <si>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</si>
  <si>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</si>
  <si>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</si>
  <si>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</si>
  <si>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</si>
  <si>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</si>
  <si>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</si>
  <si>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</si>
  <si>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</si>
  <si>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</si>
  <si>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</si>
  <si>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</si>
  <si>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</si>
  <si>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</si>
  <si>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</si>
  <si>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</si>
  <si>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</si>
  <si>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</si>
  <si>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</si>
  <si>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</si>
  <si>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</si>
  <si>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</si>
  <si>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</si>
  <si>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</si>
  <si>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</si>
  <si>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</si>
  <si>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</si>
  <si>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</si>
  <si>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</si>
  <si>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</si>
  <si>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</si>
  <si>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</si>
  <si>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</si>
  <si>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</si>
  <si>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</si>
  <si>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</si>
  <si>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</si>
  <si>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</si>
  <si>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</si>
  <si>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</si>
  <si>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</si>
  <si>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</si>
  <si>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</si>
  <si>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</si>
  <si>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</si>
  <si>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</si>
  <si>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</si>
  <si>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</si>
  <si>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</si>
  <si>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</si>
  <si>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</si>
  <si>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</si>
  <si>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</si>
  <si>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</si>
  <si>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</si>
  <si>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</si>
  <si>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</si>
  <si>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</si>
  <si>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</si>
  <si>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</si>
  <si>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</si>
  <si>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</si>
  <si>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</si>
  <si>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</si>
  <si>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</si>
  <si>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</si>
  <si>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</si>
  <si>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</si>
  <si>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</si>
  <si>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</si>
  <si>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</si>
  <si>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</si>
  <si>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</si>
  <si>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</si>
  <si>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</si>
  <si>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</si>
  <si>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</si>
  <si>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</si>
  <si>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</si>
  <si>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</si>
  <si>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</si>
  <si>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</si>
  <si>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</si>
  <si>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</si>
  <si>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</si>
  <si>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</si>
  <si>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</si>
  <si>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</si>
  <si>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</si>
  <si>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</si>
  <si>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</si>
  <si>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</si>
  <si>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</si>
  <si>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</si>
  <si>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</si>
  <si>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</si>
  <si>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</si>
  <si>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</si>
  <si>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</si>
  <si>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</si>
  <si>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</si>
  <si>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</si>
  <si>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</si>
  <si>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</si>
  <si>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</si>
  <si>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</si>
  <si>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</si>
  <si>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</si>
  <si>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</si>
  <si>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</si>
  <si>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</si>
  <si>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</si>
  <si>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</si>
  <si>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</si>
  <si>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</si>
  <si>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</si>
  <si>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</si>
  <si>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</si>
  <si>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</si>
  <si>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</si>
  <si>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</si>
  <si>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</si>
  <si>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</si>
  <si>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</si>
  <si>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</si>
  <si>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</si>
  <si>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</si>
  <si>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</si>
  <si>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</si>
  <si>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</si>
  <si>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</si>
  <si>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</si>
  <si>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</si>
  <si>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</si>
  <si>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</si>
  <si>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</si>
  <si>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</si>
  <si>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</si>
  <si>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</si>
  <si>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</si>
  <si>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</si>
  <si>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</si>
  <si>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</si>
  <si>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</si>
  <si>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</si>
  <si>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</si>
  <si>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</si>
  <si>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</si>
  <si>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</si>
  <si>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</si>
  <si>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</si>
  <si>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</si>
  <si>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</si>
  <si>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</si>
  <si>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</si>
  <si>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</si>
  <si>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</si>
  <si>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</si>
  <si>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</si>
  <si>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</si>
  <si>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</si>
  <si>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</si>
  <si>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</si>
  <si>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</si>
  <si>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</si>
  <si>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</si>
  <si>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</si>
  <si>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</si>
  <si>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</si>
  <si>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</si>
  <si>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</si>
  <si>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</si>
  <si>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</si>
  <si>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</si>
  <si>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</si>
  <si>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</si>
  <si>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</si>
  <si>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</si>
  <si>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</si>
  <si>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</si>
  <si>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</si>
  <si>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</si>
  <si>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</si>
  <si>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</si>
  <si>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</si>
  <si>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</si>
  <si>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</si>
  <si>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</si>
  <si>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</si>
  <si>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</si>
  <si>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</si>
  <si>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</si>
  <si>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</si>
  <si>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</si>
  <si>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</si>
  <si>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</si>
  <si>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</si>
  <si>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</si>
  <si>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</si>
  <si>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</si>
  <si>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</si>
  <si>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</si>
  <si>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</si>
  <si>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</si>
  <si>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</si>
  <si>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</si>
  <si>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</si>
  <si>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</si>
  <si>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</si>
  <si>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</si>
  <si>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</si>
  <si>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</si>
  <si>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</si>
  <si>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</si>
  <si>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</si>
  <si>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</si>
  <si>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</si>
  <si>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</si>
  <si>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</si>
  <si>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</si>
  <si>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</si>
  <si>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</si>
  <si>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</si>
  <si>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</si>
  <si>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</si>
  <si>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</si>
  <si>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</si>
  <si>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</si>
  <si>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</si>
  <si>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</si>
  <si>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</si>
  <si>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</si>
  <si>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</si>
  <si>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</si>
  <si>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</si>
  <si>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</si>
  <si>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</si>
  <si>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</si>
  <si>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</si>
  <si>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</si>
  <si>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</si>
  <si>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</si>
  <si>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</si>
  <si>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</si>
  <si>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</si>
  <si>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</si>
  <si>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</si>
  <si>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</si>
  <si>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</si>
  <si>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</si>
  <si>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</si>
  <si>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</si>
  <si>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</si>
  <si>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</si>
  <si>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</si>
  <si>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</si>
  <si>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</si>
  <si>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</si>
  <si>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</si>
  <si>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</si>
  <si>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</si>
  <si>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</si>
  <si>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</si>
  <si>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</si>
  <si>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</si>
  <si>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</si>
  <si>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</si>
  <si>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</si>
  <si>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</si>
  <si>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</si>
  <si>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</si>
  <si>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</si>
  <si>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</si>
  <si>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</si>
  <si>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</si>
  <si>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</si>
  <si>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</si>
  <si>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</si>
  <si>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</si>
  <si>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</si>
  <si>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</si>
  <si>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</si>
  <si>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</si>
  <si>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</si>
  <si>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</si>
  <si>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</si>
  <si>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</si>
  <si>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</si>
  <si>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</si>
  <si>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</si>
  <si>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</si>
  <si>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</si>
  <si>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</si>
  <si>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</si>
  <si>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</si>
  <si>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</si>
  <si>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</si>
  <si>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</si>
  <si>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</si>
  <si>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</si>
  <si>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</si>
  <si>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</si>
  <si>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</si>
  <si>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</si>
  <si>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</si>
  <si>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</si>
  <si>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</si>
  <si>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</si>
  <si>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</si>
  <si>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</si>
  <si>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</si>
  <si>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</si>
  <si>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</si>
  <si>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</si>
  <si>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</si>
  <si>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</si>
  <si>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</si>
  <si>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</si>
  <si>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</si>
  <si>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</si>
  <si>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</si>
  <si>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</si>
  <si>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</si>
  <si>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</si>
  <si>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</si>
  <si>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</si>
  <si>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</si>
  <si>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</si>
  <si>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</si>
  <si>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</si>
  <si>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</si>
  <si>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</si>
  <si>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</si>
  <si>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</si>
  <si>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</si>
  <si>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</si>
  <si>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</si>
  <si>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</si>
  <si>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</si>
  <si>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</si>
  <si>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</si>
  <si>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</si>
  <si>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</si>
  <si>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</si>
  <si>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</si>
  <si>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</si>
  <si>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</si>
  <si>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</si>
  <si>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</si>
  <si>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</si>
  <si>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</si>
  <si>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</si>
  <si>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</si>
  <si>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</si>
  <si>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</si>
  <si>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</si>
  <si>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</si>
  <si>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</si>
  <si>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</si>
  <si>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</si>
  <si>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</si>
  <si>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</si>
  <si>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</si>
  <si>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</si>
  <si>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</si>
  <si>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</si>
  <si>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</si>
  <si>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</si>
  <si>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</si>
  <si>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</si>
  <si>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</si>
  <si>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</si>
  <si>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</si>
  <si>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</si>
  <si>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</si>
  <si>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</si>
  <si>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</si>
  <si>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</si>
  <si>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</si>
  <si>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</si>
  <si>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</si>
  <si>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</si>
  <si>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</si>
  <si>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</si>
  <si>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</si>
  <si>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</si>
  <si>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</si>
  <si>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</si>
  <si>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</si>
  <si>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</si>
  <si>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</si>
  <si>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</si>
  <si>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</si>
  <si>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</si>
  <si>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</si>
  <si>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</si>
  <si>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</si>
  <si>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</si>
  <si>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</si>
  <si>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</si>
  <si>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</si>
  <si>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</si>
  <si>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</si>
  <si>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</si>
  <si>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</si>
  <si>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</si>
  <si>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</si>
  <si>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</si>
  <si>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</si>
  <si>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</si>
  <si>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</si>
  <si>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</si>
  <si>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</si>
  <si>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</si>
  <si>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</si>
  <si>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</si>
  <si>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</si>
  <si>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</si>
  <si>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</si>
  <si>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</si>
  <si>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</si>
  <si>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</si>
  <si>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</si>
  <si>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</si>
  <si>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</si>
  <si>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</si>
  <si>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</si>
  <si>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</si>
  <si>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</si>
  <si>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</si>
  <si>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</si>
  <si>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</si>
  <si>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</si>
  <si>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</si>
  <si>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</si>
  <si>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</si>
  <si>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</si>
  <si>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</si>
  <si>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</si>
  <si>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</si>
  <si>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</si>
  <si>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</si>
  <si>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</si>
  <si>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</si>
  <si>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</si>
  <si>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</si>
  <si>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</si>
  <si>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</si>
  <si>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</si>
  <si>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</si>
  <si>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</si>
  <si>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</si>
  <si>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</si>
  <si>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</si>
  <si>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</si>
  <si>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</si>
  <si>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</si>
  <si>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</si>
  <si>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</si>
  <si>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</si>
  <si>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</si>
  <si>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</si>
  <si>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</si>
  <si>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</si>
  <si>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</si>
  <si>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</si>
  <si>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</si>
  <si>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</si>
  <si>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</si>
  <si>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</si>
  <si>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</si>
  <si>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</si>
  <si>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</si>
  <si>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</si>
  <si>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</si>
  <si>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</si>
  <si>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</si>
  <si>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</si>
  <si>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</si>
  <si>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</si>
  <si>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</si>
  <si>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</si>
  <si>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</si>
  <si>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</si>
  <si>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</si>
  <si>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</si>
  <si>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</si>
  <si>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</si>
  <si>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</si>
  <si>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</si>
  <si>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</si>
  <si>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</si>
  <si>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</si>
  <si>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</si>
  <si>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</si>
  <si>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</si>
  <si>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</si>
  <si>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</si>
  <si>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</si>
  <si>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</si>
  <si>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</si>
  <si>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</si>
  <si>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</si>
  <si>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</si>
  <si>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</si>
  <si>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</si>
  <si>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</si>
  <si>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</si>
  <si>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</si>
  <si>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</si>
  <si>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</si>
  <si>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</si>
  <si>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</si>
  <si>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</si>
  <si>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</si>
  <si>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</si>
  <si>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</si>
  <si>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</si>
  <si>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</si>
  <si>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</si>
  <si>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</si>
  <si>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</si>
  <si>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</si>
  <si>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</si>
  <si>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</si>
  <si>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</si>
  <si>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</si>
  <si>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</si>
  <si>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</si>
  <si>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</si>
  <si>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</si>
  <si>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</si>
  <si>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</si>
  <si>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</si>
  <si>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</si>
  <si>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</si>
  <si>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</si>
  <si>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</si>
  <si>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</si>
  <si>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</si>
  <si>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</si>
  <si>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</si>
  <si>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</si>
  <si>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</si>
  <si>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</si>
  <si>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</si>
  <si>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</si>
  <si>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</si>
  <si>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</si>
  <si>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</si>
  <si>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</si>
  <si>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</si>
  <si>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</si>
  <si>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</si>
  <si>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</si>
  <si>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</si>
  <si>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</si>
  <si>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</si>
  <si>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</si>
  <si>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</si>
  <si>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</si>
  <si>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</si>
  <si>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</si>
  <si>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</si>
  <si>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</si>
  <si>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</si>
  <si>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</si>
  <si>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</si>
  <si>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</si>
  <si>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</si>
  <si>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</si>
  <si>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</si>
  <si>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</si>
  <si>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</si>
  <si>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</si>
  <si>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</si>
  <si>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</si>
  <si>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</si>
  <si>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</si>
  <si>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</si>
  <si>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</si>
  <si>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</si>
  <si>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</si>
  <si>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</si>
  <si>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</si>
  <si>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</si>
  <si>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</si>
  <si>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</si>
  <si>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</si>
  <si>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</si>
  <si>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</si>
  <si>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</si>
  <si>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</si>
  <si>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</si>
  <si>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</si>
  <si>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</si>
  <si>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</si>
  <si>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</si>
  <si>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</si>
  <si>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</si>
  <si>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</si>
  <si>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</si>
  <si>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</si>
  <si>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</si>
  <si>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</si>
  <si>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</si>
  <si>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</si>
  <si>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</si>
  <si>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</si>
  <si>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</si>
  <si>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</si>
  <si>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</si>
  <si>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</si>
  <si>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</si>
  <si>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</si>
  <si>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</si>
  <si>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</si>
  <si>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</si>
  <si>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</si>
  <si>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</si>
  <si>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</si>
  <si>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</si>
  <si>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</si>
  <si>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</si>
  <si>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</si>
  <si>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</si>
  <si>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</si>
  <si>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</si>
  <si>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</si>
  <si>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</si>
  <si>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</si>
  <si>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</si>
  <si>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</si>
  <si>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</si>
  <si>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</si>
  <si>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</si>
  <si>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</si>
  <si>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</si>
  <si>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</si>
  <si>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</si>
  <si>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</si>
  <si>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</si>
  <si>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</si>
  <si>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</si>
  <si>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</si>
  <si>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</si>
  <si>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</si>
  <si>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</si>
  <si>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</si>
  <si>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</si>
  <si>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</si>
  <si>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</si>
  <si>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</si>
  <si>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</si>
  <si>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</si>
  <si>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</si>
  <si>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</si>
  <si>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</si>
  <si>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</si>
  <si>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</si>
  <si>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</si>
  <si>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</si>
  <si>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</si>
  <si>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</si>
  <si>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</si>
  <si>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</si>
  <si>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</si>
  <si>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</si>
  <si>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</si>
  <si>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</si>
  <si>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</si>
  <si>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</si>
  <si>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</si>
  <si>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</si>
  <si>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</si>
  <si>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</si>
  <si>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</si>
  <si>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</si>
  <si>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</si>
  <si>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</si>
  <si>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</si>
  <si>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</si>
  <si>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</si>
  <si>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</si>
  <si>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</si>
  <si>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</si>
  <si>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</si>
  <si>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</si>
  <si>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</si>
  <si>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</si>
  <si>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</si>
  <si>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</si>
  <si>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</si>
  <si>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</si>
  <si>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</si>
  <si>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</si>
  <si>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</si>
  <si>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</si>
  <si>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</si>
  <si>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</si>
  <si>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</si>
  <si>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</si>
  <si>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</si>
  <si>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</si>
  <si>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</si>
  <si>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</si>
  <si>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</si>
  <si>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</si>
  <si>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</si>
  <si>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</si>
  <si>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</si>
  <si>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</si>
  <si>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</si>
  <si>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</si>
  <si>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</si>
  <si>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</si>
  <si>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</si>
  <si>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</si>
  <si>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</si>
  <si>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</si>
  <si>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</si>
  <si>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</si>
  <si>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</si>
  <si>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</si>
  <si>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</si>
  <si>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</si>
  <si>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</si>
  <si>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</si>
  <si>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</si>
  <si>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</si>
  <si>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</si>
  <si>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</si>
  <si>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</si>
  <si>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</si>
  <si>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</si>
  <si>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</si>
  <si>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</si>
  <si>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</si>
  <si>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</si>
  <si>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</si>
  <si>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</si>
  <si>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</si>
  <si>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</si>
  <si>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</si>
  <si>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</si>
  <si>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</si>
  <si>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</si>
  <si>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</si>
  <si>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</si>
  <si>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</si>
  <si>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</si>
  <si>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</si>
  <si>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</si>
  <si>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</si>
  <si>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</si>
  <si>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</si>
  <si>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</si>
  <si>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</si>
  <si>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</si>
  <si>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</si>
  <si>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</si>
  <si>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</si>
  <si>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</si>
  <si>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</si>
  <si>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</si>
  <si>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</si>
  <si>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</si>
  <si>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</si>
  <si>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</si>
  <si>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</si>
  <si>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</si>
  <si>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</si>
  <si>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</si>
  <si>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</si>
  <si>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</si>
  <si>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</si>
  <si>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</si>
  <si>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</si>
  <si>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</si>
  <si>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</si>
  <si>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</si>
  <si>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</si>
  <si>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</si>
  <si>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</si>
  <si>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</si>
  <si>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</si>
  <si>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</si>
  <si>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</si>
  <si>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</si>
  <si>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</si>
  <si>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</si>
  <si>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</si>
  <si>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</si>
  <si>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</si>
  <si>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</si>
  <si>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</si>
  <si>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</si>
  <si>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</si>
  <si>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</si>
  <si>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</si>
  <si>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</si>
  <si>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</si>
  <si>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</si>
  <si>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</si>
  <si>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</si>
  <si>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</si>
  <si>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</si>
  <si>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</si>
  <si>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</si>
  <si>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</si>
  <si>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</si>
  <si>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</si>
  <si>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</si>
  <si>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</si>
  <si>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</si>
  <si>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</si>
  <si>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</si>
  <si>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</si>
  <si>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</si>
  <si>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</si>
  <si>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</si>
  <si>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</si>
  <si>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</si>
  <si>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</si>
  <si>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</si>
  <si>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</si>
  <si>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</si>
  <si>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</si>
  <si>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</si>
  <si>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</si>
  <si>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</si>
  <si>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</si>
  <si>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</si>
  <si>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</si>
  <si>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</si>
  <si>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</si>
  <si>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</si>
  <si>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</si>
  <si>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</si>
  <si>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</si>
  <si>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</si>
  <si>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</si>
  <si>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</si>
  <si>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</si>
  <si>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</si>
  <si>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</si>
  <si>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</si>
  <si>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</si>
  <si>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</si>
  <si>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</si>
  <si>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</si>
  <si>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</si>
  <si>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</si>
  <si>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</si>
  <si>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</si>
  <si>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</si>
  <si>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</si>
  <si>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</si>
  <si>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</si>
  <si>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</si>
  <si>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</si>
  <si>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</si>
  <si>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</si>
  <si>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</si>
  <si>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</si>
  <si>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</si>
  <si>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</si>
  <si>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</si>
  <si>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</si>
  <si>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</si>
  <si>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</si>
  <si>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</si>
  <si>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</si>
  <si>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</si>
  <si>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</si>
  <si>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</si>
  <si>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</si>
  <si>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</si>
  <si>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</si>
  <si>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</si>
  <si>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</si>
  <si>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</si>
  <si>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</si>
  <si>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</si>
  <si>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</si>
  <si>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</si>
  <si>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</si>
  <si>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</si>
  <si>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</si>
  <si>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</si>
  <si>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</si>
  <si>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</si>
  <si>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</si>
  <si>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</si>
  <si>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</si>
  <si>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</si>
  <si>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</si>
  <si>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</si>
  <si>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</si>
  <si>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</si>
  <si>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</si>
  <si>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</si>
  <si>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</si>
  <si>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</si>
  <si>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</si>
  <si>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</si>
  <si>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</si>
  <si>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</si>
  <si>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</si>
  <si>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</si>
  <si>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</si>
  <si>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</si>
  <si>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</si>
  <si>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</si>
  <si>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</si>
  <si>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</si>
  <si>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</si>
  <si>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</si>
  <si>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</si>
  <si>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</si>
  <si>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</si>
  <si>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</si>
  <si>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</si>
  <si>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</si>
  <si>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</si>
  <si>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</si>
  <si>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</si>
  <si>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</si>
  <si>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</si>
  <si>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</si>
  <si>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</si>
  <si>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</si>
  <si>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</si>
  <si>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</si>
  <si>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</si>
  <si>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</si>
  <si>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</si>
  <si>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</si>
  <si>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</si>
  <si>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</si>
  <si>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</si>
  <si>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</si>
  <si>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</si>
  <si>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</si>
  <si>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</si>
  <si>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</si>
  <si>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</si>
  <si>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</si>
  <si>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</si>
  <si>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</si>
  <si>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</si>
  <si>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</si>
  <si>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</si>
  <si>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</si>
  <si>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</si>
  <si>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</si>
  <si>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</si>
  <si>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</si>
  <si>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</si>
  <si>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</si>
  <si>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</si>
  <si>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</si>
  <si>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</si>
  <si>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</si>
  <si>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</si>
  <si>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</si>
  <si>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</si>
  <si>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</si>
  <si>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</si>
  <si>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</si>
  <si>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</si>
  <si>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</si>
  <si>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</si>
  <si>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</si>
  <si>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</si>
  <si>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</si>
  <si>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</si>
  <si>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</si>
  <si>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</si>
  <si>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</si>
  <si>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</si>
  <si>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</si>
  <si>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</si>
  <si>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</si>
  <si>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</si>
  <si>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</si>
  <si>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</si>
  <si>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</si>
  <si>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</si>
  <si>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</si>
  <si>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</si>
  <si>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</si>
  <si>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</si>
  <si>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</si>
  <si>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</si>
  <si>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</si>
  <si>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</si>
  <si>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</si>
  <si>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</si>
  <si>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</si>
  <si>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</si>
  <si>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</si>
  <si>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</si>
  <si>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</si>
  <si>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</si>
  <si>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</si>
  <si>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</si>
  <si>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</si>
  <si>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</si>
  <si>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</si>
  <si>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</si>
  <si>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</si>
  <si>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</si>
  <si>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</si>
  <si>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</si>
  <si>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</si>
  <si>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</si>
  <si>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</si>
  <si>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</si>
  <si>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</si>
  <si>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</si>
  <si>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</si>
  <si>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</si>
  <si>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</si>
  <si>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</si>
  <si>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</si>
  <si>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</si>
  <si>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</si>
  <si>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</si>
  <si>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</si>
  <si>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</si>
  <si>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</si>
  <si>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</si>
  <si>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</si>
  <si>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</si>
  <si>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</si>
  <si>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</si>
  <si>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</si>
  <si>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</si>
  <si>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</si>
  <si>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</si>
  <si>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</si>
  <si>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</si>
  <si>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</si>
  <si>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</si>
  <si>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</si>
  <si>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</si>
  <si>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</si>
  <si>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</si>
  <si>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</si>
  <si>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</si>
  <si>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</si>
  <si>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</si>
  <si>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</si>
  <si>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</si>
  <si>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</si>
  <si>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</si>
  <si>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</si>
  <si>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</si>
  <si>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</si>
  <si>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</si>
  <si>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</si>
  <si>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</si>
  <si>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</si>
  <si>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</si>
  <si>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</si>
  <si>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</si>
  <si>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</si>
  <si>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</si>
  <si>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</si>
  <si>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</si>
  <si>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</si>
  <si>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</si>
  <si>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</si>
  <si>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</si>
  <si>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</si>
  <si>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</si>
  <si>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</si>
  <si>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</si>
  <si>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</si>
  <si>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</si>
  <si>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</si>
  <si>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</si>
  <si>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</si>
  <si>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</si>
  <si>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</si>
  <si>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</si>
  <si>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</si>
  <si>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</si>
  <si>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</si>
  <si>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</si>
  <si>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</si>
  <si>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</si>
  <si>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</si>
  <si>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</si>
  <si>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</si>
  <si>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</si>
  <si>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</si>
  <si>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</si>
  <si>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</si>
  <si>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</si>
  <si>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</si>
  <si>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</si>
  <si>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</si>
  <si>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</si>
  <si>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</si>
  <si>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</si>
  <si>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</si>
  <si>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</si>
  <si>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</si>
  <si>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</si>
  <si>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</si>
  <si>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</si>
  <si>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</si>
  <si>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</si>
  <si>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</si>
  <si>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</si>
  <si>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</si>
  <si>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</si>
  <si>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</si>
  <si>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</si>
  <si>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</si>
  <si>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</si>
  <si>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</si>
  <si>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</si>
  <si>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</si>
  <si>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</si>
  <si>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</si>
  <si>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</si>
  <si>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</si>
  <si>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</si>
  <si>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</si>
  <si>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</si>
  <si>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</si>
  <si>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</si>
  <si>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</si>
  <si>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</si>
  <si>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</si>
  <si>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</si>
  <si>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</si>
  <si>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</si>
  <si>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</si>
  <si>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</si>
  <si>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</si>
  <si>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</si>
  <si>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</si>
  <si>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</si>
  <si>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</si>
  <si>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</si>
  <si>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</si>
  <si>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</si>
  <si>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</si>
  <si>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</si>
  <si>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</si>
  <si>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</si>
  <si>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</si>
  <si>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</si>
  <si>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</si>
  <si>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</si>
  <si>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</si>
  <si>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</si>
  <si>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</si>
  <si>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</si>
  <si>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</si>
  <si>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</si>
  <si>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</si>
  <si>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</si>
  <si>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</si>
  <si>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</si>
  <si>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</si>
  <si>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</si>
  <si>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</si>
  <si>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</si>
  <si>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</si>
  <si>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</si>
  <si>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</si>
  <si>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</si>
  <si>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</si>
  <si>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</si>
  <si>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</si>
  <si>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</si>
  <si>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</si>
  <si>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</si>
  <si>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</si>
  <si>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</si>
  <si>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</si>
  <si>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</si>
  <si>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</si>
  <si>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</si>
  <si>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</si>
  <si>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</si>
  <si>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</si>
  <si>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</si>
  <si>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</si>
  <si>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</si>
  <si>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</si>
  <si>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</si>
  <si>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</si>
  <si>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</si>
  <si>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</si>
  <si>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</si>
  <si>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</si>
  <si>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</si>
  <si>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</si>
  <si>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</si>
  <si>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</si>
  <si>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</si>
  <si>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</si>
  <si>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</si>
  <si>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</si>
  <si>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</si>
  <si>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</si>
  <si>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</si>
  <si>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</si>
  <si>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</si>
  <si>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</si>
  <si>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</si>
  <si>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</si>
  <si>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</si>
  <si>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</si>
  <si>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</si>
  <si>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</si>
  <si>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</si>
  <si>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</si>
  <si>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</si>
  <si>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</si>
  <si>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</si>
  <si>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</si>
  <si>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</si>
  <si>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</si>
  <si>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</si>
  <si>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</si>
  <si>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</si>
  <si>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</si>
  <si>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</si>
  <si>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</si>
  <si>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</si>
  <si>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</si>
  <si>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</si>
  <si>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</si>
  <si>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</si>
  <si>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</si>
  <si>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</si>
  <si>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</si>
  <si>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</si>
  <si>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</si>
  <si>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</si>
  <si>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</si>
  <si>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</si>
  <si>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</si>
  <si>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</si>
  <si>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</si>
  <si>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</si>
  <si>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</si>
  <si>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</si>
  <si>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</si>
  <si>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</si>
  <si>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</si>
  <si>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</si>
  <si>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</si>
  <si>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</si>
  <si>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</si>
  <si>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</si>
  <si>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</si>
  <si>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</si>
  <si>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</si>
  <si>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</si>
  <si>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</si>
  <si>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</si>
  <si>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</si>
  <si>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</si>
  <si>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</si>
  <si>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</si>
  <si>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</si>
  <si>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</si>
  <si>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</si>
  <si>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</si>
  <si>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</si>
  <si>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</si>
  <si>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</si>
  <si>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</si>
  <si>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</si>
  <si>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</si>
  <si>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</si>
  <si>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</si>
  <si>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</si>
  <si>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</si>
  <si>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</si>
  <si>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</si>
  <si>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</si>
  <si>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</si>
  <si>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</si>
  <si>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</si>
  <si>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</si>
  <si>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</si>
  <si>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</si>
  <si>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</si>
  <si>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</si>
  <si>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</si>
  <si>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</si>
  <si>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</si>
  <si>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</si>
  <si>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</si>
  <si>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</si>
  <si>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</si>
  <si>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</si>
  <si>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</si>
  <si>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</si>
  <si>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</si>
  <si>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</si>
  <si>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</si>
  <si>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</si>
  <si>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</si>
  <si>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</si>
  <si>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</si>
  <si>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</si>
  <si>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</si>
  <si>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</si>
  <si>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</si>
  <si>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</si>
  <si>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</si>
  <si>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</si>
  <si>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</si>
  <si>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</si>
  <si>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</si>
  <si>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</si>
  <si>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</si>
  <si>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</si>
  <si>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</si>
  <si>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</si>
  <si>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</si>
  <si>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</si>
  <si>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</si>
  <si>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</si>
  <si>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</si>
  <si>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</si>
  <si>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</si>
  <si>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</si>
  <si>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</si>
  <si>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</si>
  <si>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</si>
  <si>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</si>
  <si>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</si>
  <si>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</si>
  <si>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</si>
  <si>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</si>
  <si>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</si>
  <si>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</si>
  <si>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</si>
  <si>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</si>
  <si>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</si>
  <si>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</si>
  <si>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</si>
  <si>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</si>
  <si>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</si>
  <si>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</si>
  <si>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</si>
  <si>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</si>
  <si>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</si>
  <si>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</si>
  <si>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</si>
  <si>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</si>
  <si>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</si>
  <si>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</si>
  <si>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</si>
  <si>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</si>
  <si>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</si>
  <si>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</si>
  <si>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</si>
  <si>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</si>
  <si>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</si>
  <si>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</si>
  <si>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</si>
  <si>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</si>
  <si>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</si>
  <si>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</si>
  <si>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</si>
  <si>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</si>
  <si>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</si>
  <si>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</si>
  <si>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</si>
  <si>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</si>
  <si>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</si>
  <si>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</si>
  <si>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</si>
  <si>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</si>
  <si>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</si>
  <si>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</si>
  <si>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</si>
  <si>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</si>
  <si>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</si>
  <si>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</si>
  <si>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</si>
  <si>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</si>
  <si>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</si>
  <si>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</si>
  <si>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</si>
  <si>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</si>
  <si>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</si>
  <si>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</si>
  <si>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</si>
  <si>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</si>
  <si>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</si>
  <si>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</si>
  <si>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</si>
  <si>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</si>
  <si>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</si>
  <si>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</si>
  <si>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</si>
  <si>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</si>
  <si>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</si>
  <si>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</si>
  <si>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</si>
  <si>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</si>
  <si>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</si>
  <si>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</si>
  <si>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</si>
  <si>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</si>
  <si>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</si>
  <si>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</si>
  <si>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</si>
  <si>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</si>
  <si>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</si>
  <si>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</si>
  <si>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</si>
  <si>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</si>
  <si>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</si>
  <si>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</si>
  <si>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</si>
  <si>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</si>
  <si>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</si>
  <si>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</si>
  <si>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</si>
  <si>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</si>
  <si>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</si>
  <si>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</si>
  <si>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</si>
  <si>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</si>
  <si>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</si>
  <si>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</si>
  <si>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</si>
  <si>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</si>
  <si>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</si>
  <si>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</si>
  <si>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</si>
  <si>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</si>
  <si>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</si>
  <si>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</si>
  <si>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</si>
  <si>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</si>
  <si>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</si>
  <si>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</si>
  <si>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</si>
  <si>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</si>
  <si>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</si>
  <si>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</si>
  <si>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</si>
  <si>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</si>
  <si>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</si>
  <si>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</si>
  <si>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</si>
  <si>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</si>
  <si>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</si>
  <si>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</si>
  <si>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</si>
  <si>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</si>
  <si>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</si>
  <si>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</si>
  <si>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</si>
  <si>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</si>
  <si>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</si>
  <si>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</si>
  <si>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</si>
  <si>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</si>
  <si>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</si>
  <si>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</si>
  <si>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</si>
  <si>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</si>
  <si>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</si>
  <si>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</si>
  <si>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</si>
  <si>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</si>
  <si>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</si>
  <si>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</si>
  <si>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</si>
  <si>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</si>
  <si>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</si>
  <si>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</si>
  <si>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</si>
  <si>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</si>
  <si>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</si>
  <si>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</si>
  <si>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</si>
  <si>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</si>
  <si>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</si>
  <si>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</si>
  <si>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</si>
  <si>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</si>
  <si>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</si>
  <si>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</si>
  <si>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</si>
  <si>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</si>
  <si>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</si>
  <si>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</si>
  <si>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</si>
  <si>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</si>
  <si>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</si>
  <si>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</si>
  <si>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</si>
  <si>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</si>
  <si>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</si>
  <si>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</si>
  <si>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</si>
  <si>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</si>
  <si>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</si>
  <si>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</si>
  <si>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</si>
  <si>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</si>
  <si>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</si>
  <si>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</si>
  <si>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</si>
  <si>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</si>
  <si>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</si>
  <si>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</si>
  <si>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</si>
  <si>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</si>
  <si>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</si>
  <si>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</si>
  <si>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</si>
  <si>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</si>
  <si>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</si>
  <si>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</si>
  <si>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</si>
  <si>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</si>
  <si>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</si>
  <si>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</si>
  <si>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</si>
  <si>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</si>
  <si>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</si>
  <si>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</si>
  <si>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</si>
  <si>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</si>
  <si>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</si>
  <si>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</si>
  <si>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</si>
  <si>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</si>
  <si>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</si>
  <si>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</si>
  <si>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</si>
  <si>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</si>
  <si>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</si>
  <si>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</si>
  <si>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</si>
  <si>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</si>
  <si>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</si>
  <si>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</si>
  <si>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</si>
  <si>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</si>
  <si>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</si>
  <si>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</si>
  <si>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</si>
  <si>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</si>
  <si>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</si>
  <si>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</si>
  <si>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</si>
  <si>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</si>
  <si>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</si>
  <si>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</si>
  <si>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</si>
  <si>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</si>
  <si>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</si>
  <si>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</si>
  <si>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</si>
  <si>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</si>
  <si>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</si>
  <si>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</si>
  <si>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</si>
  <si>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</si>
  <si>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</si>
  <si>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</si>
  <si>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</si>
  <si>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</si>
  <si>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</si>
  <si>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</si>
  <si>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</si>
  <si>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</si>
  <si>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</si>
  <si>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</si>
  <si>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</si>
  <si>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</si>
  <si>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</si>
  <si>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</si>
  <si>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</si>
  <si>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</si>
  <si>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</si>
  <si>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</si>
  <si>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</si>
  <si>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</si>
  <si>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</si>
  <si>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</si>
  <si>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</si>
  <si>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</si>
  <si>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</si>
  <si>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</si>
  <si>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</si>
  <si>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</si>
  <si>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</si>
  <si>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</si>
  <si>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</si>
  <si>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</si>
  <si>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</si>
  <si>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</si>
  <si>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</si>
  <si>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</si>
  <si>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</si>
  <si>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</si>
  <si>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</si>
  <si>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</si>
  <si>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</si>
  <si>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</si>
  <si>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</si>
  <si>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</si>
  <si>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</si>
  <si>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</si>
  <si>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</si>
  <si>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</si>
  <si>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</si>
  <si>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</si>
  <si>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</si>
  <si>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</si>
  <si>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</si>
  <si>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</si>
  <si>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</si>
  <si>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</si>
  <si>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</si>
  <si>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</si>
  <si>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</si>
  <si>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</si>
  <si>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</si>
  <si>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</si>
  <si>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</si>
  <si>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</si>
  <si>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</si>
  <si>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</si>
  <si>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</si>
  <si>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</si>
  <si>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</si>
  <si>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</si>
  <si>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</si>
  <si>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</si>
  <si>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</si>
  <si>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</si>
  <si>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</si>
  <si>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</si>
  <si>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</si>
  <si>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</si>
  <si>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</si>
  <si>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</si>
  <si>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</si>
  <si>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</si>
  <si>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</si>
  <si>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</si>
  <si>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</si>
  <si>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</si>
  <si>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</si>
  <si>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</si>
  <si>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</si>
  <si>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</si>
  <si>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</si>
  <si>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</si>
  <si>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</si>
  <si>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</si>
  <si>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</si>
  <si>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</si>
  <si>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</si>
  <si>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</si>
  <si>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</si>
  <si>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</si>
  <si>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</si>
  <si>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</si>
  <si>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</si>
  <si>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</si>
  <si>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</si>
  <si>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</si>
  <si>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</si>
  <si>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</si>
  <si>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</si>
  <si>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</si>
  <si>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</si>
  <si>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</si>
  <si>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</si>
  <si>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</si>
  <si>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</si>
  <si>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</si>
  <si>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</si>
  <si>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</si>
  <si>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</si>
  <si>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</si>
  <si>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</si>
  <si>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</si>
  <si>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</si>
  <si>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</si>
  <si>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</si>
  <si>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</si>
  <si>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</si>
  <si>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</si>
  <si>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</si>
  <si>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</si>
  <si>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</si>
  <si>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</si>
  <si>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</si>
  <si>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</si>
  <si>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</si>
  <si>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</si>
  <si>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</si>
  <si>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</si>
  <si>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</si>
  <si>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</si>
  <si>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</si>
  <si>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</si>
  <si>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</si>
  <si>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</si>
  <si>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</si>
  <si>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</si>
  <si>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</si>
  <si>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</si>
  <si>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</si>
  <si>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</si>
  <si>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</si>
  <si>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</si>
  <si>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</si>
  <si>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</si>
  <si>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</si>
  <si>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</si>
  <si>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</si>
  <si>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</si>
  <si>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</si>
  <si>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</si>
  <si>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</si>
  <si>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</si>
  <si>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</si>
  <si>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</si>
  <si>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</si>
  <si>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</si>
  <si>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</si>
  <si>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</si>
  <si>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</si>
  <si>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</si>
  <si>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</si>
  <si>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</si>
  <si>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</si>
  <si>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</si>
  <si>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</si>
  <si>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</si>
  <si>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</si>
  <si>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</si>
  <si>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</si>
  <si>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</si>
  <si>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</si>
  <si>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</si>
  <si>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</si>
  <si>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</si>
  <si>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</si>
  <si>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</si>
  <si>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</si>
  <si>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</si>
  <si>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</si>
  <si>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</si>
  <si>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</si>
  <si>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</si>
  <si>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</si>
  <si>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</si>
  <si>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</si>
  <si>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</si>
  <si>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</si>
  <si>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</si>
  <si>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</si>
  <si>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</si>
  <si>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</si>
  <si>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</si>
  <si>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</si>
  <si>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</si>
  <si>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</si>
  <si>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</si>
  <si>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</si>
  <si>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</si>
  <si>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</si>
  <si>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</si>
  <si>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</si>
  <si>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</si>
  <si>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</si>
  <si>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</si>
  <si>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</si>
  <si>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</si>
  <si>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</si>
  <si>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</si>
  <si>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</si>
  <si>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</si>
  <si>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</si>
  <si>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</si>
  <si>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</si>
  <si>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</si>
  <si>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</si>
  <si>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</si>
  <si>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</si>
  <si>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</si>
  <si>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</si>
  <si>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</si>
  <si>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</si>
  <si>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</si>
  <si>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</si>
  <si>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</si>
  <si>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</si>
  <si>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</si>
  <si>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</si>
  <si>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</si>
  <si>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</si>
  <si>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</si>
  <si>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</si>
  <si>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</si>
  <si>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</si>
  <si>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</si>
  <si>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</si>
  <si>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</si>
  <si>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</si>
  <si>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</si>
  <si>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</si>
  <si>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</si>
  <si>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</si>
  <si>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</si>
  <si>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</si>
  <si>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</si>
  <si>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</si>
  <si>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</si>
  <si>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</si>
  <si>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</si>
  <si>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</si>
  <si>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</si>
  <si>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</si>
  <si>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</si>
  <si>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</si>
  <si>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</si>
  <si>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</si>
  <si>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</si>
  <si>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</si>
  <si>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</si>
  <si>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</si>
  <si>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</si>
  <si>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</si>
  <si>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</si>
  <si>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</si>
  <si>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</si>
  <si>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</si>
  <si>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</si>
  <si>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</si>
  <si>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</si>
  <si>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</si>
  <si>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</si>
  <si>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</si>
  <si>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</si>
  <si>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</si>
  <si>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</si>
  <si>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</si>
  <si>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</si>
  <si>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</si>
  <si>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</si>
  <si>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</si>
  <si>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</si>
  <si>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</si>
  <si>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</si>
  <si>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</si>
  <si>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</si>
  <si>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</si>
  <si>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</si>
  <si>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</si>
  <si>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</si>
  <si>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</si>
  <si>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</si>
  <si>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</si>
  <si>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</si>
  <si>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</si>
  <si>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</si>
  <si>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</si>
  <si>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</si>
  <si>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</si>
  <si>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</si>
  <si>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</si>
  <si>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</si>
  <si>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</si>
  <si>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</si>
  <si>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</si>
  <si>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</si>
  <si>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</si>
  <si>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</si>
  <si>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</si>
  <si>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</si>
  <si>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</si>
  <si>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</si>
  <si>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</si>
  <si>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</si>
  <si>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</si>
  <si>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</si>
  <si>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</si>
  <si>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</si>
  <si>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</si>
  <si>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</si>
  <si>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</si>
  <si>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</si>
  <si>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</si>
  <si>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</si>
  <si>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</si>
  <si>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</si>
  <si>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</si>
  <si>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</si>
  <si>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</si>
  <si>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</si>
  <si>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</si>
  <si>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</si>
  <si>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</si>
  <si>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</si>
  <si>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</si>
  <si>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</si>
  <si>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</si>
  <si>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</si>
  <si>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</si>
  <si>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</si>
  <si>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</si>
  <si>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</si>
  <si>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</si>
  <si>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</si>
  <si>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</si>
  <si>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</si>
  <si>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</si>
  <si>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</si>
  <si>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</si>
  <si>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</si>
  <si>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</si>
  <si>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</si>
  <si>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</si>
  <si>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</si>
  <si>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</si>
  <si>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</si>
  <si>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</si>
  <si>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</si>
  <si>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</si>
  <si>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</si>
  <si>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</si>
  <si>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</si>
  <si>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</si>
  <si>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</si>
  <si>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</si>
  <si>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</si>
  <si>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</si>
  <si>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</si>
  <si>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</si>
  <si>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</si>
  <si>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</si>
  <si>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</si>
  <si>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</si>
  <si>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</si>
  <si>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</si>
  <si>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</si>
  <si>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</si>
  <si>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</si>
  <si>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</si>
  <si>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</si>
  <si>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</si>
  <si>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</si>
  <si>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</si>
  <si>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</si>
  <si>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</si>
  <si>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</si>
  <si>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</si>
  <si>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</si>
  <si>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</si>
  <si>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</si>
  <si>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</si>
  <si>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</si>
  <si>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</si>
  <si>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</si>
  <si>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</si>
  <si>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</si>
  <si>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</si>
  <si>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</si>
  <si>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</si>
  <si>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</si>
  <si>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</si>
  <si>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</si>
  <si>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</si>
  <si>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</si>
  <si>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</si>
  <si>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</si>
  <si>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</si>
  <si>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</si>
  <si>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</si>
  <si>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</si>
  <si>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</si>
  <si>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</si>
  <si>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</si>
  <si>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</si>
  <si>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</si>
  <si>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</si>
  <si>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</si>
  <si>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</si>
  <si>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</si>
  <si>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</si>
  <si>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</si>
  <si>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</si>
  <si>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</si>
  <si>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</si>
  <si>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</si>
  <si>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</si>
  <si>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</si>
  <si>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</si>
  <si>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</si>
  <si>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</si>
  <si>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</si>
  <si>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</si>
  <si>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</si>
  <si>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</si>
  <si>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</si>
  <si>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</si>
  <si>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</si>
  <si>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</si>
  <si>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</si>
  <si>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</si>
  <si>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</si>
  <si>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</si>
  <si>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</si>
  <si>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</si>
  <si>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</si>
  <si>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</si>
  <si>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</si>
  <si>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</si>
  <si>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</si>
  <si>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</si>
  <si>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</si>
  <si>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</si>
  <si>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</si>
  <si>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</si>
  <si>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</si>
  <si>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</si>
  <si>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</si>
  <si>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</si>
  <si>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</si>
  <si>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</si>
  <si>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</si>
  <si>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</si>
  <si>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</si>
  <si>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</si>
  <si>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</si>
  <si>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</si>
  <si>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</si>
  <si>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</si>
  <si>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</si>
  <si>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</si>
  <si>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</si>
  <si>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</si>
  <si>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</si>
  <si>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</si>
  <si>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</si>
  <si>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</si>
  <si>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</si>
  <si>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</si>
  <si>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</si>
  <si>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</si>
  <si>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</si>
  <si>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</si>
  <si>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</si>
  <si>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</si>
  <si>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</si>
  <si>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</si>
  <si>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</si>
  <si>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</si>
  <si>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</si>
  <si>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</si>
  <si>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</si>
  <si>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</si>
  <si>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</si>
  <si>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</si>
  <si>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</si>
  <si>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</si>
  <si>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</si>
  <si>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</si>
  <si>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</si>
  <si>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</si>
  <si>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</si>
  <si>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</si>
  <si>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</si>
  <si>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</si>
  <si>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</si>
  <si>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</si>
  <si>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</si>
  <si>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</si>
  <si>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</si>
  <si>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</si>
  <si>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</si>
  <si>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</si>
  <si>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</si>
  <si>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</si>
  <si>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</si>
  <si>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</si>
  <si>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</si>
  <si>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</si>
  <si>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</si>
  <si>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</si>
  <si>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</si>
  <si>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</si>
  <si>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</si>
  <si>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</si>
  <si>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</si>
  <si>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</si>
  <si>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</si>
  <si>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</si>
  <si>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</si>
  <si>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</si>
  <si>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</si>
  <si>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</si>
  <si>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</si>
  <si>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</si>
  <si>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</si>
  <si>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</si>
  <si>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</si>
  <si>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</si>
  <si>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</si>
  <si>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</si>
  <si>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</si>
  <si>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</si>
  <si>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</si>
  <si>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</si>
  <si>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</si>
  <si>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</si>
  <si>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</si>
  <si>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</si>
  <si>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</si>
  <si>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</si>
  <si>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</si>
  <si>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</si>
  <si>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</si>
  <si>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</si>
  <si>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</si>
  <si>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</si>
  <si>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</si>
  <si>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</si>
  <si>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</si>
  <si>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</si>
  <si>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</si>
  <si>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</si>
  <si>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</si>
  <si>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</si>
  <si>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</si>
  <si>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</si>
  <si>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</si>
  <si>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</si>
  <si>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</si>
  <si>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</si>
  <si>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</si>
  <si>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</si>
  <si>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</si>
  <si>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</si>
  <si>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</si>
  <si>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</si>
  <si>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</si>
  <si>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</si>
  <si>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</si>
  <si>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</si>
  <si>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</si>
  <si>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</si>
  <si>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</si>
  <si>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</si>
  <si>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</si>
  <si>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</si>
  <si>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</si>
  <si>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</si>
  <si>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</si>
  <si>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</si>
  <si>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</si>
  <si>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</si>
  <si>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</si>
  <si>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</si>
  <si>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</si>
  <si>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</si>
  <si>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</si>
  <si>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</si>
  <si>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</si>
  <si>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</si>
  <si>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</si>
  <si>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</si>
  <si>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</si>
  <si>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</si>
  <si>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</si>
  <si>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</si>
  <si>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</si>
  <si>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</si>
  <si>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</si>
  <si>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</si>
  <si>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</si>
  <si>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</si>
  <si>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</si>
  <si>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</si>
  <si>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</si>
  <si>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</si>
  <si>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</si>
  <si>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</si>
  <si>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</si>
  <si>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</si>
  <si>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</si>
  <si>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</si>
  <si>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</si>
  <si>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</si>
  <si>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</si>
  <si>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</si>
  <si>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</si>
  <si>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</si>
  <si>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</si>
  <si>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</si>
  <si>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</si>
  <si>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</si>
  <si>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</si>
  <si>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</si>
  <si>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</si>
  <si>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</si>
  <si>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</si>
  <si>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</si>
  <si>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</si>
  <si>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</si>
  <si>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</si>
  <si>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</si>
  <si>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</si>
  <si>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</si>
  <si>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</si>
  <si>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</si>
  <si>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</si>
  <si>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</si>
  <si>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</si>
  <si>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</si>
  <si>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</si>
  <si>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</si>
  <si>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</si>
  <si>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</si>
  <si>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</si>
  <si>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</si>
  <si>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</si>
  <si>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</si>
  <si>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</si>
  <si>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</si>
  <si>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</si>
  <si>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</si>
  <si>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</si>
  <si>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</si>
  <si>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</si>
  <si>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</si>
  <si>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</si>
  <si>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</si>
  <si>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</si>
  <si>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</si>
  <si>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</si>
  <si>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</si>
  <si>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</si>
  <si>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</si>
  <si>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</si>
  <si>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</si>
  <si>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</si>
  <si>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</si>
  <si>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</si>
  <si>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</si>
  <si>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</si>
  <si>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</si>
  <si>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</si>
  <si>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</si>
  <si>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</si>
  <si>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</si>
  <si>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</si>
  <si>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</si>
  <si>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</si>
  <si>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</si>
  <si>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</si>
  <si>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</si>
  <si>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</si>
  <si>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</si>
  <si>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</si>
  <si>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</si>
  <si>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</si>
  <si>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</si>
  <si>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</si>
  <si>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</si>
  <si>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</si>
  <si>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</si>
  <si>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</si>
  <si>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</si>
  <si>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</si>
  <si>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</si>
  <si>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</si>
  <si>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</si>
  <si>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</si>
  <si>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</si>
  <si>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</si>
  <si>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</si>
  <si>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</si>
  <si>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</si>
  <si>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</si>
  <si>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</si>
  <si>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</si>
  <si>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</si>
  <si>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</si>
  <si>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</si>
  <si>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</si>
  <si>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</si>
  <si>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</si>
  <si>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</si>
  <si>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</si>
  <si>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</si>
  <si>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</si>
  <si>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</si>
  <si>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</si>
  <si>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</si>
  <si>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</si>
  <si>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</si>
  <si>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</si>
  <si>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</si>
  <si>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</si>
  <si>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</si>
  <si>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</si>
  <si>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</si>
  <si>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</si>
  <si>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</si>
  <si>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</si>
  <si>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</si>
  <si>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</si>
  <si>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</si>
  <si>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</si>
  <si>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</si>
  <si>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</si>
  <si>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</si>
  <si>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</si>
  <si>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</si>
  <si>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</si>
  <si>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</si>
  <si>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</si>
  <si>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</si>
  <si>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</si>
  <si>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</si>
  <si>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</si>
  <si>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</si>
  <si>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</si>
  <si>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</si>
  <si>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</si>
  <si>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</si>
  <si>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</si>
  <si>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</si>
  <si>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</si>
  <si>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</si>
  <si>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</si>
  <si>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</si>
  <si>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</si>
  <si>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</si>
  <si>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</si>
  <si>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</si>
  <si>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</si>
  <si>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</si>
  <si>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</si>
  <si>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</si>
  <si>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</si>
  <si>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</si>
  <si>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</si>
  <si>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</si>
  <si>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</si>
  <si>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</si>
  <si>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</si>
  <si>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</si>
  <si>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</si>
  <si>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</si>
  <si>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</si>
  <si>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</si>
  <si>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</si>
  <si>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</si>
  <si>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</si>
  <si>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</si>
  <si>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</si>
  <si>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</si>
  <si>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</si>
  <si>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</si>
  <si>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</si>
  <si>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</si>
  <si>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</si>
  <si>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</si>
  <si>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</si>
  <si>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</si>
  <si>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</si>
  <si>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</si>
  <si>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</si>
  <si>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</si>
  <si>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</si>
  <si>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</si>
  <si>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</si>
  <si>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</si>
  <si>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</si>
  <si>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</si>
  <si>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</si>
  <si>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</si>
  <si>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</si>
  <si>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</si>
  <si>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</si>
  <si>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</si>
  <si>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</si>
  <si>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</si>
  <si>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</si>
  <si>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</si>
  <si>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</si>
  <si>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</si>
  <si>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</si>
  <si>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</si>
  <si>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</si>
  <si>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</si>
  <si>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</si>
  <si>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</si>
  <si>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</si>
  <si>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</si>
  <si>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</si>
  <si>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</si>
  <si>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</si>
  <si>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</si>
  <si>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</si>
  <si>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</si>
  <si>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</si>
  <si>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</si>
  <si>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</si>
  <si>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</si>
  <si>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</si>
  <si>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</si>
  <si>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</si>
  <si>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</si>
  <si>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</si>
  <si>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</si>
  <si>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</si>
  <si>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</si>
  <si>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</si>
  <si>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</si>
  <si>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</si>
  <si>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</si>
  <si>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</si>
  <si>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</si>
  <si>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</si>
  <si>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</si>
  <si>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</si>
  <si>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</si>
  <si>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</si>
  <si>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</si>
  <si>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</si>
  <si>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</si>
  <si>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</si>
  <si>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</si>
  <si>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</si>
  <si>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</si>
  <si>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</si>
  <si>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</si>
  <si>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</si>
  <si>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</si>
  <si>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</si>
  <si>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</si>
  <si>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</si>
  <si>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</si>
  <si>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</si>
  <si>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</si>
  <si>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</si>
  <si>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</si>
  <si>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</si>
  <si>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</si>
  <si>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</si>
  <si>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</si>
  <si>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</si>
  <si>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</si>
  <si>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</si>
  <si>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</si>
  <si>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</si>
  <si>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</si>
  <si>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</si>
  <si>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</si>
  <si>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</si>
  <si>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</si>
  <si>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</si>
  <si>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</si>
  <si>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</si>
  <si>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</si>
  <si>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</si>
  <si>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</si>
  <si>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</si>
  <si>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</si>
  <si>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</si>
  <si>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</si>
  <si>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</si>
  <si>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</si>
  <si>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</si>
  <si>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</si>
  <si>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</si>
  <si>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</si>
  <si>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</si>
  <si>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</si>
  <si>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</si>
  <si>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</si>
  <si>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</si>
  <si>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</si>
  <si>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</si>
  <si>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</si>
  <si>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</si>
  <si>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</si>
  <si>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</si>
  <si>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</si>
  <si>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</si>
  <si>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</si>
  <si>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</si>
  <si>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</si>
  <si>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</si>
  <si>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</si>
  <si>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</si>
  <si>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</si>
  <si>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</si>
  <si>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</si>
  <si>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</si>
  <si>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</si>
  <si>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</si>
  <si>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</si>
  <si>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</si>
  <si>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</si>
  <si>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</si>
  <si>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</si>
  <si>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</si>
  <si>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</si>
  <si>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</si>
  <si>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</si>
  <si>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</si>
  <si>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</si>
  <si>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</si>
  <si>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</si>
  <si>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</si>
  <si>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</si>
  <si>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</si>
  <si>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</si>
  <si>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</si>
  <si>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</si>
  <si>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</si>
  <si>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</si>
  <si>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</si>
  <si>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</si>
  <si>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</si>
  <si>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</si>
  <si>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</si>
  <si>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</si>
  <si>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</si>
  <si>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</si>
  <si>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</si>
  <si>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</si>
  <si>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</si>
  <si>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</si>
  <si>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</si>
  <si>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</si>
  <si>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</si>
  <si>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</si>
  <si>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</si>
  <si>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</si>
  <si>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</si>
  <si>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</si>
  <si>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</si>
  <si>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</si>
  <si>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</si>
  <si>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</si>
  <si>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</si>
  <si>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</si>
  <si>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</si>
  <si>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</si>
  <si>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</si>
  <si>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</si>
  <si>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</si>
  <si>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</si>
  <si>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</si>
  <si>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</si>
  <si>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</si>
  <si>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</si>
  <si>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</si>
  <si>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</si>
  <si>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</si>
  <si>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</si>
  <si>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</si>
  <si>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</si>
  <si>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</si>
  <si>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</si>
  <si>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</si>
  <si>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</si>
  <si>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</si>
  <si>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</si>
  <si>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</si>
  <si>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</si>
  <si>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</si>
  <si>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</si>
  <si>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</si>
  <si>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</si>
  <si>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</si>
  <si>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</si>
  <si>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</si>
  <si>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</si>
  <si>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</si>
  <si>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</si>
  <si>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</si>
  <si>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</si>
  <si>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</si>
  <si>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</si>
  <si>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</si>
  <si>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</si>
  <si>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</si>
  <si>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</si>
  <si>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</si>
  <si>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</si>
  <si>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</si>
  <si>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</si>
  <si>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</si>
  <si>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</si>
  <si>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</si>
  <si>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</si>
  <si>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</si>
  <si>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</si>
  <si>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</si>
  <si>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</si>
  <si>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</si>
  <si>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</si>
  <si>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</si>
  <si>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</si>
  <si>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</si>
  <si>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</si>
  <si>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</si>
  <si>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</si>
  <si>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</si>
  <si>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</si>
  <si>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</si>
  <si>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</si>
  <si>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</si>
  <si>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</si>
  <si>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</si>
  <si>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</si>
  <si>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</si>
  <si>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</si>
  <si>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</si>
  <si>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</si>
  <si>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</si>
  <si>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</si>
  <si>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</si>
  <si>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</si>
  <si>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</si>
  <si>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</si>
  <si>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</si>
  <si>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</si>
  <si>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</si>
  <si>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</si>
  <si>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</si>
  <si>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</si>
  <si>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</si>
  <si>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</si>
  <si>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</si>
  <si>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</si>
  <si>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</si>
  <si>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</si>
  <si>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</si>
  <si>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</si>
  <si>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</si>
  <si>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</si>
  <si>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</si>
  <si>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</si>
  <si>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</si>
  <si>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</si>
  <si>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</si>
  <si>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</si>
  <si>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</si>
  <si>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</si>
  <si>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</si>
  <si>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</si>
  <si>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</si>
  <si>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</si>
  <si>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</si>
  <si>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</si>
  <si>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</si>
  <si>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</si>
  <si>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</si>
  <si>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</si>
  <si>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</si>
  <si>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</si>
  <si>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</si>
  <si>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</si>
  <si>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</si>
  <si>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</si>
  <si>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</si>
  <si>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</si>
  <si>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</si>
  <si>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</si>
  <si>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</si>
  <si>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</si>
  <si>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</si>
  <si>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</si>
  <si>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</si>
  <si>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</si>
  <si>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</si>
  <si>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</si>
  <si>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</si>
  <si>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</si>
  <si>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</si>
  <si>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</si>
  <si>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</si>
  <si>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</si>
  <si>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</si>
  <si>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</si>
  <si>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</si>
  <si>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</si>
  <si>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</si>
  <si>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</si>
  <si>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</si>
  <si>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</si>
  <si>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</si>
  <si>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</si>
  <si>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</si>
  <si>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</si>
  <si>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</si>
  <si>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</si>
  <si>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</si>
  <si>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</si>
  <si>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</si>
  <si>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</si>
  <si>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</si>
  <si>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</si>
  <si>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</si>
  <si>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</si>
  <si>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</si>
  <si>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</si>
  <si>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</si>
  <si>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</si>
  <si>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</si>
  <si>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</si>
  <si>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</si>
  <si>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</si>
  <si>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</si>
  <si>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</si>
  <si>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</si>
  <si>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</si>
  <si>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</si>
  <si>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</si>
  <si>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</si>
  <si>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</si>
  <si>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</si>
  <si>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</si>
  <si>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</si>
  <si>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</si>
  <si>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</si>
  <si>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</si>
  <si>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</si>
  <si>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</si>
  <si>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</si>
  <si>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</si>
  <si>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</si>
  <si>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</si>
  <si>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</si>
  <si>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</si>
  <si>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</si>
  <si>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</si>
  <si>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</si>
  <si>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</si>
  <si>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</si>
  <si>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</si>
  <si>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</si>
  <si>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</si>
  <si>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</si>
  <si>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</si>
  <si>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</si>
  <si>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</si>
  <si>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</si>
  <si>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</si>
  <si>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</si>
  <si>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</si>
  <si>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</si>
  <si>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</si>
  <si>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</si>
  <si>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</si>
  <si>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</si>
  <si>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</si>
  <si>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</si>
  <si>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</si>
  <si>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</si>
  <si>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</si>
  <si>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</si>
  <si>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</si>
  <si>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</si>
  <si>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</si>
  <si>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</si>
  <si>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</si>
  <si>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</si>
  <si>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</si>
  <si>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</si>
  <si>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</si>
  <si>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</si>
  <si>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</si>
  <si>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</si>
  <si>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</si>
  <si>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</si>
  <si>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</si>
  <si>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</si>
  <si>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</si>
  <si>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</si>
  <si>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</si>
  <si>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</si>
  <si>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</si>
  <si>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</si>
  <si>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</si>
  <si>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</si>
  <si>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</si>
  <si>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</si>
  <si>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</si>
  <si>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</si>
  <si>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</si>
  <si>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</si>
  <si>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</si>
  <si>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</si>
  <si>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</si>
  <si>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</si>
  <si>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</si>
  <si>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</si>
  <si>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</si>
  <si>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</si>
  <si>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</si>
  <si>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</si>
  <si>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</si>
  <si>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</si>
  <si>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</si>
  <si>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</si>
  <si>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</si>
  <si>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</si>
  <si>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</si>
  <si>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</si>
  <si>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</si>
  <si>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</si>
  <si>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</si>
  <si>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</si>
  <si>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</si>
  <si>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</si>
  <si>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</si>
  <si>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</si>
  <si>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</si>
  <si>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</si>
  <si>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</si>
  <si>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</si>
  <si>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</si>
  <si>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</si>
  <si>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</si>
  <si>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</si>
  <si>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</si>
  <si>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</si>
  <si>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</si>
  <si>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</si>
  <si>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</si>
  <si>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</si>
  <si>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</si>
  <si>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</si>
  <si>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</si>
  <si>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</si>
  <si>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</si>
  <si>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</si>
  <si>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</si>
  <si>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</si>
  <si>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</si>
  <si>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</si>
  <si>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</si>
  <si>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</si>
  <si>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</si>
  <si>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</si>
  <si>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</si>
  <si>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</si>
  <si>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</si>
  <si>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</si>
  <si>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</si>
  <si>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</si>
  <si>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</si>
  <si>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</si>
  <si>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</si>
  <si>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</si>
  <si>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</si>
  <si>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</si>
  <si>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</si>
  <si>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</si>
  <si>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</si>
  <si>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</si>
  <si>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</si>
  <si>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</si>
  <si>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</si>
  <si>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</si>
  <si>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</si>
  <si>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</si>
  <si>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</si>
  <si>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</si>
  <si>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</si>
  <si>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</si>
  <si>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</si>
  <si>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</si>
  <si>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</si>
  <si>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</si>
  <si>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</si>
  <si>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</si>
  <si>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</si>
  <si>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</si>
  <si>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</si>
  <si>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</si>
  <si>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</si>
  <si>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</si>
  <si>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</si>
  <si>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</si>
  <si>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</si>
  <si>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</si>
  <si>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</si>
  <si>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</si>
  <si>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</si>
  <si>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</si>
  <si>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</si>
  <si>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</si>
  <si>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</si>
  <si>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</si>
  <si>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</si>
  <si>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</si>
  <si>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</si>
  <si>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</si>
  <si>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</si>
  <si>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</si>
  <si>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</si>
  <si>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</si>
  <si>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</si>
  <si>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</si>
  <si>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</si>
  <si>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</si>
  <si>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</si>
  <si>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</si>
  <si>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</si>
  <si>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</si>
  <si>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</si>
  <si>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</si>
  <si>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</si>
  <si>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</si>
  <si>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</si>
  <si>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</si>
  <si>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</si>
  <si>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</si>
  <si>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</si>
  <si>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</si>
  <si>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</si>
  <si>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</si>
  <si>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</si>
  <si>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</si>
  <si>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</si>
  <si>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</si>
  <si>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</si>
  <si>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</si>
  <si>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</si>
  <si>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</si>
  <si>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</si>
  <si>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</si>
  <si>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</si>
  <si>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</si>
  <si>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</si>
  <si>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</si>
  <si>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</si>
  <si>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</si>
  <si>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</si>
  <si>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</si>
  <si>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</si>
  <si>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</si>
  <si>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</si>
  <si>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</si>
  <si>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</si>
  <si>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</si>
  <si>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</si>
  <si>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</si>
  <si>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</si>
  <si>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</si>
  <si>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</si>
  <si>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</si>
  <si>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</si>
  <si>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</si>
  <si>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</si>
  <si>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</si>
  <si>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</si>
  <si>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</si>
  <si>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</si>
  <si>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</si>
  <si>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</si>
  <si>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</si>
  <si>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</si>
  <si>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</si>
  <si>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</si>
  <si>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</si>
  <si>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</si>
  <si>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</si>
  <si>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</si>
  <si>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</si>
  <si>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</si>
  <si>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</si>
  <si>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</si>
  <si>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</si>
  <si>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</si>
  <si>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</si>
  <si>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</si>
  <si>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</si>
  <si>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</si>
  <si>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</si>
  <si>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</si>
  <si>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</si>
  <si>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</si>
  <si>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</si>
  <si>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</si>
  <si>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</si>
  <si>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</si>
  <si>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</si>
  <si>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</si>
  <si>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</si>
  <si>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</si>
  <si>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</si>
  <si>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</si>
  <si>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</si>
  <si>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</si>
  <si>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</si>
  <si>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</si>
  <si>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</si>
  <si>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</si>
  <si>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</si>
  <si>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</si>
  <si>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</si>
  <si>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</si>
  <si>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</si>
  <si>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</si>
  <si>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</si>
  <si>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</si>
  <si>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</si>
  <si>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</si>
  <si>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</si>
  <si>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</si>
  <si>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</si>
  <si>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</si>
  <si>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</si>
  <si>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</si>
  <si>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</si>
  <si>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</si>
  <si>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</si>
  <si>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</si>
  <si>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</si>
  <si>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</si>
  <si>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</si>
  <si>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</si>
  <si>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</si>
  <si>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</si>
  <si>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</si>
  <si>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</si>
  <si>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</si>
  <si>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</si>
  <si>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</si>
  <si>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</si>
  <si>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</si>
  <si>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</si>
  <si>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</si>
  <si>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</si>
  <si>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</si>
  <si>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</si>
  <si>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</si>
  <si>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</si>
  <si>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</si>
  <si>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</si>
  <si>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</si>
  <si>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</si>
  <si>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</si>
  <si>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</si>
  <si>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</si>
  <si>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</si>
  <si>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</si>
  <si>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</si>
  <si>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</si>
  <si>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</si>
  <si>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</si>
  <si>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</si>
  <si>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</si>
  <si>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</si>
  <si>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</si>
  <si>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</si>
  <si>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</si>
  <si>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</si>
  <si>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</si>
  <si>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</si>
  <si>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</si>
  <si>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</si>
  <si>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</si>
  <si>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</si>
  <si>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</si>
  <si>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</si>
  <si>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</si>
  <si>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</si>
  <si>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</si>
  <si>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</si>
  <si>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</si>
  <si>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</si>
  <si>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</si>
  <si>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</si>
  <si>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</si>
  <si>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</si>
  <si>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</si>
  <si>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</si>
  <si>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</si>
  <si>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</si>
  <si>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</si>
  <si>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</si>
  <si>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</si>
  <si>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</si>
  <si>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</si>
  <si>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</si>
  <si>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</si>
  <si>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</si>
  <si>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</si>
  <si>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</si>
  <si>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</si>
  <si>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</si>
  <si>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</si>
  <si>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</si>
  <si>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</si>
  <si>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</si>
  <si>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</si>
  <si>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</si>
  <si>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</si>
  <si>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</si>
  <si>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</si>
  <si>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</si>
  <si>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</si>
  <si>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</si>
  <si>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</si>
  <si>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</si>
  <si>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</si>
  <si>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</si>
  <si>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</si>
  <si>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</si>
  <si>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</si>
  <si>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</si>
  <si>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</si>
  <si>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</si>
  <si>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</si>
  <si>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</si>
  <si>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</si>
  <si>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</si>
  <si>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</si>
  <si>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</si>
  <si>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</si>
  <si>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</si>
  <si>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</si>
  <si>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</si>
  <si>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</si>
  <si>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</si>
  <si>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</si>
  <si>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</si>
  <si>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</si>
  <si>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</si>
  <si>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</si>
  <si>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</si>
  <si>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</si>
  <si>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</si>
  <si>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</si>
  <si>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</si>
  <si>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</si>
  <si>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</si>
  <si>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</si>
  <si>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</si>
  <si>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</si>
  <si>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</si>
  <si>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</si>
  <si>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</si>
  <si>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</si>
  <si>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</si>
  <si>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</si>
  <si>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</si>
  <si>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</si>
  <si>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</si>
  <si>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</si>
  <si>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</si>
  <si>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</si>
  <si>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</si>
  <si>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</si>
  <si>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</si>
  <si>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</si>
  <si>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</si>
  <si>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</si>
  <si>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</si>
  <si>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</si>
  <si>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</si>
  <si>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</si>
  <si>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</si>
  <si>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</si>
  <si>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</si>
  <si>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</si>
  <si>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</si>
  <si>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</si>
  <si>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</si>
  <si>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</si>
  <si>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</si>
  <si>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</si>
  <si>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</si>
  <si>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</si>
  <si>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</si>
  <si>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</si>
  <si>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</si>
  <si>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</si>
  <si>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</si>
  <si>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</si>
  <si>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</si>
  <si>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</si>
  <si>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</si>
  <si>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</si>
  <si>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</si>
  <si>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</si>
  <si>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</si>
  <si>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</si>
  <si>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</si>
  <si>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</si>
  <si>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</si>
  <si>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</si>
  <si>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</si>
  <si>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</si>
  <si>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</si>
  <si>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</si>
  <si>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</si>
  <si>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</si>
  <si>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</si>
  <si>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</si>
  <si>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</si>
  <si>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</si>
  <si>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</si>
  <si>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</si>
  <si>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</si>
  <si>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</si>
  <si>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</si>
  <si>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</si>
  <si>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</si>
  <si>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</si>
  <si>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</si>
  <si>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</si>
  <si>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</si>
  <si>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</si>
  <si>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</si>
  <si>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</si>
  <si>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</si>
  <si>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</si>
  <si>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</si>
  <si>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</si>
  <si>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</si>
  <si>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</si>
  <si>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</si>
  <si>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</si>
  <si>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</si>
  <si>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</si>
  <si>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</si>
  <si>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</si>
  <si>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</si>
  <si>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</si>
  <si>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</si>
  <si>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</si>
  <si>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</si>
  <si>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</si>
  <si>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</si>
  <si>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</si>
  <si>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</si>
  <si>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</si>
  <si>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</si>
  <si>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</si>
  <si>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</si>
  <si>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</si>
  <si>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</si>
  <si>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</si>
  <si>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</si>
  <si>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</si>
  <si>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</si>
  <si>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</si>
  <si>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</si>
  <si>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</si>
  <si>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</si>
  <si>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</si>
  <si>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</si>
  <si>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</si>
  <si>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</si>
  <si>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</si>
  <si>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</si>
  <si>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</si>
  <si>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</si>
  <si>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</si>
  <si>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</si>
  <si>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</si>
  <si>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</si>
  <si>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</si>
  <si>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</si>
  <si>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</si>
  <si>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</si>
  <si>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</si>
  <si>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</si>
  <si>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</si>
  <si>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</si>
  <si>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</si>
  <si>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</si>
  <si>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</si>
  <si>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</si>
  <si>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</si>
  <si>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</si>
  <si>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</si>
  <si>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</si>
  <si>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</si>
  <si>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</si>
  <si>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</si>
  <si>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</si>
  <si>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</si>
  <si>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</si>
  <si>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</si>
  <si>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</si>
  <si>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</si>
  <si>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</si>
  <si>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</si>
  <si>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</si>
  <si>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</si>
  <si>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</si>
  <si>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</si>
  <si>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</si>
  <si>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</si>
  <si>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</si>
  <si>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</si>
  <si>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</si>
  <si>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</si>
  <si>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</si>
  <si>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</si>
  <si>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</si>
  <si>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</si>
  <si>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</si>
  <si>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</si>
  <si>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</si>
  <si>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</si>
  <si>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</si>
  <si>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</si>
  <si>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</si>
  <si>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</si>
  <si>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</si>
  <si>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</si>
  <si>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</si>
  <si>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</si>
  <si>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</si>
  <si>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</si>
  <si>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</si>
  <si>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</si>
  <si>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</si>
  <si>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</si>
  <si>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</si>
  <si>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</si>
  <si>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</si>
  <si>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</si>
  <si>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</si>
  <si>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</si>
  <si>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</si>
  <si>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</si>
  <si>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</si>
  <si>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</si>
  <si>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</si>
  <si>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</si>
  <si>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</si>
  <si>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</si>
  <si>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</si>
  <si>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</si>
  <si>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</si>
  <si>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</si>
  <si>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</si>
  <si>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</si>
  <si>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</si>
  <si>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</si>
  <si>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</si>
  <si>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</si>
  <si>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</si>
  <si>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</si>
  <si>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</si>
  <si>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</si>
  <si>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</si>
  <si>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</si>
  <si>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</si>
  <si>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</si>
  <si>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</si>
  <si>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</si>
  <si>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</si>
  <si>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</si>
  <si>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</si>
  <si>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</si>
  <si>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</si>
  <si>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</si>
  <si>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</si>
  <si>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</si>
  <si>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</si>
  <si>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</si>
  <si>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</si>
  <si>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</si>
  <si>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</si>
  <si>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</si>
  <si>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</si>
  <si>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</si>
  <si>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</si>
  <si>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</si>
  <si>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</si>
  <si>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</si>
  <si>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</si>
  <si>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</si>
  <si>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</si>
  <si>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</si>
  <si>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</si>
  <si>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</si>
  <si>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</si>
  <si>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</si>
  <si>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</si>
  <si>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</si>
  <si>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</si>
  <si>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</si>
  <si>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</si>
  <si>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</si>
  <si>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</si>
  <si>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</si>
  <si>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</si>
  <si>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</si>
  <si>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</si>
  <si>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</si>
  <si>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</si>
  <si>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</si>
  <si>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</si>
  <si>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</si>
  <si>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</si>
  <si>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</si>
  <si>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</si>
  <si>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</si>
  <si>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</si>
  <si>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</si>
  <si>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</si>
  <si>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</si>
  <si>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</si>
  <si>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</si>
  <si>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</si>
  <si>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</si>
  <si>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</si>
  <si>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</si>
  <si>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</si>
  <si>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</si>
  <si>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</si>
  <si>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</si>
  <si>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</si>
  <si>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</si>
  <si>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</si>
  <si>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</si>
  <si>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</si>
  <si>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</si>
  <si>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</si>
  <si>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</si>
  <si>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</si>
  <si>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</si>
  <si>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</si>
  <si>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</si>
  <si>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</si>
  <si>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</si>
  <si>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</si>
  <si>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</si>
  <si>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</si>
  <si>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</si>
  <si>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</si>
  <si>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</si>
  <si>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</si>
  <si>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</si>
  <si>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</si>
  <si>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</si>
  <si>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</si>
  <si>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</si>
  <si>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</si>
  <si>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</si>
  <si>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</si>
  <si>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</si>
  <si>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</si>
  <si>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</si>
  <si>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</si>
  <si>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</si>
  <si>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</si>
  <si>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</si>
  <si>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</si>
  <si>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</si>
  <si>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</si>
  <si>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</si>
  <si>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</si>
  <si>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</si>
  <si>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</si>
  <si>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</si>
  <si>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</si>
  <si>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</si>
  <si>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</si>
  <si>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</si>
  <si>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</si>
  <si>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</si>
  <si>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</si>
  <si>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</si>
  <si>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</si>
  <si>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</si>
  <si>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</si>
  <si>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</si>
  <si>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</si>
  <si>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</si>
  <si>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</si>
  <si>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</si>
  <si>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</si>
  <si>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</si>
  <si>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</si>
  <si>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</si>
  <si>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</si>
  <si>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</si>
  <si>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</si>
  <si>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</si>
  <si>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</si>
  <si>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</si>
  <si>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</si>
  <si>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</si>
  <si>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</si>
  <si>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</si>
  <si>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</si>
  <si>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</si>
  <si>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</si>
  <si>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</si>
  <si>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</si>
  <si>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</si>
  <si>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</si>
  <si>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</si>
  <si>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</si>
  <si>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</si>
  <si>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</si>
  <si>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</si>
  <si>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</si>
  <si>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</si>
  <si>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</si>
  <si>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</si>
  <si>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</si>
  <si>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</si>
  <si>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</si>
  <si>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</si>
  <si>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</si>
  <si>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</si>
  <si>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</si>
  <si>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</si>
  <si>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</si>
  <si>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</si>
  <si>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</si>
  <si>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</si>
  <si>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</si>
  <si>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</si>
  <si>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</si>
  <si>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</si>
  <si>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</si>
  <si>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</si>
  <si>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</si>
  <si>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</si>
  <si>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</si>
  <si>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</si>
  <si>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</si>
  <si>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</si>
  <si>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</si>
  <si>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</si>
  <si>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</si>
  <si>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</si>
  <si>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</si>
  <si>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</si>
  <si>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</si>
  <si>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</si>
  <si>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</si>
  <si>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</si>
  <si>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</si>
  <si>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</si>
  <si>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</si>
  <si>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</si>
  <si>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</si>
  <si>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</si>
  <si>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</si>
  <si>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</si>
  <si>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</si>
  <si>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</si>
  <si>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</si>
  <si>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</si>
  <si>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</si>
  <si>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</si>
  <si>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</si>
  <si>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</si>
  <si>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</si>
  <si>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</si>
  <si>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</si>
  <si>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</si>
  <si>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</si>
  <si>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</si>
  <si>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</si>
  <si>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</si>
  <si>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</si>
  <si>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</si>
  <si>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</si>
  <si>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</si>
  <si>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</si>
  <si>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</si>
  <si>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</si>
  <si>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</si>
  <si>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</si>
  <si>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</si>
  <si>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</si>
  <si>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</si>
  <si>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</si>
  <si>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</si>
  <si>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</si>
  <si>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</si>
  <si>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</si>
  <si>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</si>
  <si>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</si>
  <si>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</si>
  <si>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</si>
  <si>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</si>
  <si>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</si>
  <si>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</si>
  <si>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</si>
  <si>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</si>
  <si>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</si>
  <si>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</si>
  <si>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</si>
  <si>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</si>
  <si>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</si>
  <si>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</si>
  <si>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</si>
  <si>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</si>
  <si>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</si>
  <si>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</si>
  <si>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</si>
  <si>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</si>
  <si>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</si>
  <si>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</si>
  <si>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</si>
  <si>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</si>
  <si>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</si>
  <si>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</si>
  <si>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</si>
  <si>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</si>
  <si>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</si>
  <si>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</si>
  <si>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</si>
  <si>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</si>
  <si>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</si>
  <si>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</si>
  <si>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</si>
  <si>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</si>
  <si>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</si>
  <si>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</si>
  <si>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</si>
  <si>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</si>
  <si>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</si>
  <si>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</si>
  <si>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</si>
  <si>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</si>
  <si>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</si>
  <si>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</si>
  <si>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</si>
  <si>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</si>
  <si>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</si>
  <si>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</si>
  <si>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</si>
  <si>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</si>
  <si>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</si>
  <si>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</si>
  <si>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</si>
  <si>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</si>
  <si>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</si>
  <si>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</si>
  <si>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</si>
  <si>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</si>
  <si>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</si>
  <si>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</si>
  <si>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</si>
  <si>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</si>
  <si>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</si>
  <si>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</si>
  <si>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</si>
  <si>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</si>
  <si>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</si>
  <si>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</si>
  <si>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</si>
  <si>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</si>
  <si>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</si>
  <si>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</si>
  <si>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</si>
  <si>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</si>
  <si>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</si>
  <si>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</si>
  <si>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</si>
  <si>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</si>
  <si>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</si>
  <si>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</si>
  <si>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</si>
  <si>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</si>
  <si>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</si>
  <si>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</si>
  <si>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</si>
  <si>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</si>
  <si>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</si>
  <si>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</si>
  <si>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</si>
  <si>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</si>
  <si>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</si>
  <si>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</si>
  <si>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</si>
  <si>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</si>
  <si>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</si>
  <si>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</si>
  <si>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</si>
  <si>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</si>
  <si>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</si>
  <si>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</si>
  <si>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</si>
  <si>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</si>
  <si>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</si>
  <si>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</si>
  <si>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</si>
  <si>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</si>
  <si>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</si>
  <si>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</si>
  <si>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</si>
  <si>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</si>
  <si>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</si>
  <si>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</si>
  <si>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</si>
  <si>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</si>
  <si>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</si>
  <si>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</si>
  <si>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</si>
  <si>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</si>
  <si>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</si>
  <si>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</si>
  <si>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</si>
  <si>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</si>
  <si>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</si>
  <si>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</si>
  <si>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</si>
  <si>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</si>
  <si>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</si>
  <si>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</si>
  <si>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</si>
  <si>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</si>
  <si>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</si>
  <si>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</si>
  <si>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</si>
  <si>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</si>
  <si>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</si>
  <si>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</si>
  <si>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</si>
  <si>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</si>
  <si>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</si>
  <si>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</si>
  <si>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</si>
  <si>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</si>
  <si>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</si>
  <si>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</si>
  <si>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</si>
  <si>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</si>
  <si>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</si>
  <si>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</si>
  <si>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</si>
  <si>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</si>
  <si>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</si>
  <si>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</si>
  <si>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</si>
  <si>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</si>
  <si>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</si>
  <si>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</si>
  <si>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</si>
  <si>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</si>
  <si>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</si>
  <si>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</si>
  <si>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</si>
  <si>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</si>
  <si>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</si>
  <si>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</si>
  <si>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</si>
  <si>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</si>
  <si>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</si>
  <si>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</si>
  <si>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</si>
  <si>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</si>
  <si>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</si>
  <si>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</si>
  <si>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</si>
  <si>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</si>
  <si>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</si>
  <si>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</si>
  <si>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</si>
  <si>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</si>
  <si>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</si>
  <si>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</si>
  <si>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</si>
  <si>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</si>
  <si>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</si>
  <si>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</si>
  <si>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</si>
  <si>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</si>
  <si>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</si>
  <si>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</si>
  <si>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</si>
  <si>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</si>
  <si>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</si>
  <si>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</si>
  <si>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</si>
  <si>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</si>
  <si>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</si>
  <si>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</si>
  <si>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</si>
  <si>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</si>
  <si>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</si>
  <si>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</si>
  <si>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</si>
  <si>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</si>
  <si>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</si>
  <si>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</si>
  <si>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</si>
  <si>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</si>
  <si>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</si>
  <si>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</si>
  <si>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</si>
  <si>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</si>
  <si>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</si>
  <si>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</si>
  <si>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</si>
  <si>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</si>
  <si>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</si>
  <si>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</si>
  <si>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</si>
  <si>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</si>
  <si>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</si>
  <si>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</si>
  <si>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</si>
  <si>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</si>
  <si>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</si>
  <si>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</si>
  <si>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</si>
  <si>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</si>
  <si>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</si>
  <si>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</si>
  <si>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</si>
  <si>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</si>
  <si>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</si>
  <si>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</si>
  <si>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</si>
  <si>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</si>
  <si>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</si>
  <si>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</si>
  <si>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</si>
  <si>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</si>
  <si>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</si>
  <si>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</si>
  <si>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</si>
  <si>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</si>
  <si>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</si>
  <si>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</si>
  <si>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</si>
  <si>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</si>
  <si>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</si>
  <si>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</si>
  <si>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</si>
  <si>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</si>
  <si>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</si>
  <si>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</si>
  <si>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</si>
  <si>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</si>
  <si>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</si>
  <si>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</si>
  <si>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</si>
  <si>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</si>
  <si>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</si>
  <si>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</si>
  <si>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</si>
  <si>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</si>
  <si>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</si>
  <si>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</si>
  <si>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</si>
  <si>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</si>
  <si>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</si>
  <si>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</si>
  <si>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</si>
  <si>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</si>
  <si>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</si>
  <si>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</si>
  <si>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</si>
  <si>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</si>
  <si>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</si>
  <si>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</si>
  <si>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</si>
  <si>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</si>
  <si>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</si>
  <si>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</si>
  <si>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</si>
  <si>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</si>
  <si>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</si>
  <si>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</si>
  <si>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</si>
  <si>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</si>
  <si>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</si>
  <si>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</si>
  <si>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</si>
  <si>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</si>
  <si>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</si>
  <si>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</si>
  <si>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</si>
  <si>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</si>
  <si>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</si>
  <si>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</si>
  <si>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</si>
  <si>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</si>
  <si>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</si>
  <si>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</si>
  <si>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</si>
  <si>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</si>
  <si>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</si>
  <si>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</si>
  <si>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</si>
  <si>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</si>
  <si>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</si>
  <si>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</si>
  <si>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</si>
  <si>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</si>
  <si>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</si>
  <si>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</si>
  <si>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</si>
  <si>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</si>
  <si>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</si>
  <si>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</si>
  <si>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</si>
  <si>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</si>
  <si>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</si>
  <si>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</si>
  <si>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</si>
  <si>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</si>
  <si>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</si>
  <si>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</si>
  <si>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</si>
  <si>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</si>
  <si>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</si>
  <si>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</si>
  <si>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</si>
  <si>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</si>
  <si>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</si>
  <si>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</si>
  <si>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</si>
  <si>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</si>
  <si>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</si>
  <si>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</si>
  <si>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</si>
  <si>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</si>
  <si>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</si>
  <si>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</si>
  <si>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</si>
  <si>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</si>
  <si>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</si>
  <si>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</si>
  <si>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</si>
  <si>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</si>
  <si>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</si>
  <si>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</si>
  <si>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</si>
  <si>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</si>
  <si>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</si>
  <si>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</si>
  <si>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</si>
  <si>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</si>
  <si>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</si>
  <si>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</si>
  <si>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</si>
  <si>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</si>
  <si>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</si>
  <si>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</si>
  <si>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</si>
  <si>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</si>
  <si>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</si>
  <si>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</si>
  <si>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</si>
  <si>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</si>
  <si>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</si>
  <si>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</si>
  <si>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</si>
  <si>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</si>
  <si>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</si>
  <si>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</si>
  <si>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</si>
  <si>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</si>
  <si>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</si>
  <si>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</si>
  <si>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</si>
  <si>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</si>
  <si>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</si>
  <si>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</si>
  <si>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</si>
  <si>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</si>
  <si>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</si>
  <si>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</si>
  <si>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</si>
  <si>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</si>
  <si>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</si>
  <si>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</si>
  <si>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</si>
  <si>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</si>
  <si>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</si>
  <si>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</si>
  <si>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</si>
  <si>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</si>
  <si>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</si>
  <si>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</si>
  <si>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</si>
  <si>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</si>
  <si>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</si>
  <si>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</si>
  <si>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</si>
  <si>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</si>
  <si>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</si>
  <si>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</si>
  <si>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</si>
  <si>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</si>
  <si>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</si>
  <si>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</si>
  <si>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</si>
  <si>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</si>
  <si>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</si>
  <si>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</si>
  <si>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</si>
  <si>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</si>
  <si>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</si>
  <si>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</si>
  <si>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</si>
  <si>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</si>
  <si>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</si>
  <si>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</si>
  <si>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</si>
  <si>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</si>
  <si>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</si>
  <si>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</si>
  <si>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</si>
  <si>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</si>
  <si>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</si>
  <si>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</si>
  <si>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</si>
  <si>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</si>
  <si>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</si>
  <si>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</si>
  <si>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</si>
  <si>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</si>
  <si>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</si>
  <si>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</si>
  <si>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</si>
  <si>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</si>
  <si>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</si>
  <si>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</si>
  <si>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</si>
  <si>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</si>
  <si>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</si>
  <si>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</si>
  <si>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</si>
  <si>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</si>
  <si>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</si>
  <si>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</si>
  <si>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</si>
  <si>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</si>
  <si>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</si>
  <si>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</si>
  <si>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</si>
  <si>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</si>
  <si>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</si>
  <si>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</si>
  <si>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</si>
  <si>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</si>
  <si>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</si>
  <si>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</si>
  <si>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</si>
  <si>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</si>
  <si>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</si>
  <si>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</si>
  <si>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</si>
  <si>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</si>
  <si>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</si>
  <si>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</si>
  <si>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</si>
  <si>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</si>
  <si>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</si>
  <si>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</si>
  <si>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</si>
  <si>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</si>
  <si>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</si>
  <si>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</si>
  <si>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</si>
  <si>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</si>
  <si>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</si>
  <si>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</si>
  <si>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</si>
  <si>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</si>
  <si>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</si>
  <si>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</si>
  <si>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</si>
  <si>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</si>
  <si>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</si>
  <si>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</si>
  <si>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</si>
  <si>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</si>
  <si>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</si>
  <si>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</si>
  <si>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</si>
  <si>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</si>
  <si>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</si>
  <si>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</si>
  <si>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</si>
  <si>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</si>
  <si>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</si>
  <si>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</si>
  <si>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</si>
  <si>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</si>
  <si>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</si>
  <si>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</si>
  <si>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</si>
  <si>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</si>
  <si>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</si>
  <si>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</si>
  <si>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</si>
  <si>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</si>
  <si>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</si>
  <si>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</si>
  <si>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</si>
  <si>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</si>
  <si>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</si>
  <si>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</si>
  <si>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</si>
  <si>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</si>
  <si>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</si>
  <si>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</si>
  <si>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</si>
  <si>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</si>
  <si>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</si>
  <si>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</si>
  <si>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</si>
  <si>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</si>
  <si>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</si>
  <si>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</si>
  <si>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</si>
  <si>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</si>
  <si>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</si>
  <si>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</si>
  <si>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</si>
  <si>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</si>
  <si>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</si>
  <si>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</si>
  <si>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</si>
  <si>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</si>
  <si>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</si>
  <si>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</si>
  <si>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</si>
  <si>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</si>
  <si>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</si>
  <si>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</si>
  <si>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</si>
  <si>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</si>
  <si>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</si>
  <si>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</si>
  <si>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</si>
  <si>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</si>
  <si>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</si>
  <si>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</si>
  <si>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</si>
  <si>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</si>
  <si>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</si>
  <si>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</si>
  <si>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</si>
  <si>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</si>
  <si>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</si>
  <si>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</si>
  <si>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</si>
  <si>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</si>
  <si>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</si>
  <si>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</si>
  <si>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</si>
  <si>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</si>
  <si>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</si>
  <si>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</si>
  <si>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</si>
  <si>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</si>
  <si>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</si>
  <si>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</si>
  <si>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</si>
  <si>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</si>
  <si>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</si>
  <si>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</si>
  <si>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</si>
  <si>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</si>
  <si>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</si>
  <si>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</si>
  <si>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</si>
  <si>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</si>
  <si>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</si>
  <si>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</si>
  <si>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</si>
  <si>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</si>
  <si>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</si>
  <si>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</si>
  <si>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</si>
  <si>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</si>
  <si>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</si>
  <si>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</si>
  <si>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</si>
  <si>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</si>
  <si>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</si>
  <si>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</si>
  <si>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</si>
  <si>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</si>
  <si>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</si>
  <si>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</si>
  <si>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</si>
  <si>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</si>
  <si>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</si>
  <si>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</si>
  <si>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</si>
  <si>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</si>
  <si>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</si>
  <si>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</si>
  <si>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</si>
  <si>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</si>
  <si>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</si>
  <si>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</si>
  <si>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</si>
  <si>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</si>
  <si>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</si>
  <si>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</si>
  <si>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</si>
  <si>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</si>
  <si>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</si>
  <si>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</si>
  <si>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</si>
  <si>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</si>
  <si>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</si>
  <si>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</si>
  <si>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</si>
  <si>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</si>
  <si>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</si>
  <si>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</si>
  <si>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</si>
  <si>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</si>
  <si>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</si>
  <si>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</si>
  <si>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</si>
  <si>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</si>
  <si>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</si>
  <si>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</si>
  <si>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</si>
  <si>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</si>
  <si>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</si>
  <si>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</si>
  <si>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</si>
  <si>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</si>
  <si>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</si>
  <si>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</si>
  <si>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</si>
  <si>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</si>
  <si>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</si>
  <si>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</si>
  <si>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</si>
  <si>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</si>
  <si>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</si>
  <si>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</si>
  <si>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</si>
  <si>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</si>
  <si>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</si>
  <si>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</si>
  <si>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</si>
  <si>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</si>
  <si>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</si>
  <si>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</si>
  <si>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</si>
  <si>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</si>
  <si>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</si>
  <si>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</si>
  <si>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</si>
  <si>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</si>
  <si>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</si>
  <si>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</si>
  <si>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</si>
  <si>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</si>
  <si>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</si>
  <si>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</si>
  <si>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</si>
  <si>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</si>
  <si>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</si>
  <si>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</si>
  <si>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</si>
  <si>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</si>
  <si>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</si>
  <si>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</si>
  <si>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</si>
  <si>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</si>
  <si>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</si>
  <si>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</si>
  <si>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</si>
  <si>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</si>
  <si>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</si>
  <si>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</si>
  <si>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</si>
  <si>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</si>
  <si>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</si>
  <si>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</si>
  <si>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</si>
  <si>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</si>
  <si>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</si>
  <si>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</si>
  <si>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</si>
  <si>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</si>
  <si>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</si>
  <si>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</si>
  <si>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</si>
  <si>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</si>
  <si>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</si>
  <si>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</si>
  <si>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</si>
  <si>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</si>
  <si>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</si>
  <si>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</si>
  <si>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</si>
  <si>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</si>
  <si>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</si>
  <si>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</si>
  <si>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</si>
  <si>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</si>
  <si>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</si>
  <si>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</si>
  <si>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</si>
  <si>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</si>
  <si>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</si>
  <si>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</si>
  <si>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</si>
  <si>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</si>
  <si>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</si>
  <si>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</si>
  <si>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</si>
  <si>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</si>
  <si>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</si>
  <si>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</si>
  <si>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</si>
  <si>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</si>
  <si>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</si>
  <si>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</si>
  <si>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</si>
  <si>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</si>
  <si>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</si>
  <si>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</si>
  <si>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</si>
  <si>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</si>
  <si>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</si>
  <si>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</si>
  <si>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</si>
  <si>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</si>
  <si>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</si>
  <si>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</si>
  <si>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</si>
  <si>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</si>
  <si>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</si>
  <si>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</si>
  <si>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</si>
  <si>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</si>
  <si>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</si>
  <si>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</si>
  <si>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</si>
  <si>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</si>
  <si>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</si>
  <si>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</si>
  <si>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</si>
  <si>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</si>
  <si>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</si>
  <si>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</si>
  <si>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</si>
  <si>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</si>
  <si>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</si>
  <si>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</si>
  <si>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</si>
  <si>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</si>
  <si>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</si>
  <si>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</si>
  <si>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</si>
  <si>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</si>
  <si>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</si>
  <si>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</si>
  <si>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</si>
  <si>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</si>
  <si>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</si>
  <si>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</si>
  <si>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</si>
  <si>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</si>
  <si>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</si>
  <si>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</si>
  <si>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</si>
  <si>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</si>
  <si>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</si>
  <si>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</si>
  <si>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</si>
  <si>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</si>
  <si>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</si>
  <si>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</si>
  <si>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</si>
  <si>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</si>
  <si>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</si>
  <si>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</si>
  <si>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</si>
  <si>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</si>
  <si>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</si>
  <si>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</si>
  <si>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</si>
  <si>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</si>
  <si>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</si>
  <si>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</si>
  <si>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</si>
  <si>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</si>
  <si>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</si>
  <si>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</si>
  <si>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</si>
  <si>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</si>
  <si>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</si>
  <si>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</si>
  <si>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</si>
  <si>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</si>
  <si>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</si>
  <si>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</si>
  <si>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</si>
  <si>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</si>
  <si>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</si>
  <si>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</si>
  <si>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</si>
  <si>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</si>
  <si>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</si>
  <si>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</si>
  <si>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</si>
  <si>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</si>
  <si>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</si>
  <si>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</si>
  <si>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</si>
  <si>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</si>
  <si>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</si>
  <si>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</si>
  <si>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</si>
  <si>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</si>
  <si>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</si>
  <si>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</si>
  <si>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</si>
  <si>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</si>
  <si>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</si>
  <si>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</si>
  <si>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</si>
  <si>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</si>
  <si>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</si>
  <si>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</si>
  <si>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</si>
  <si>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</si>
  <si>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</si>
  <si>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</si>
  <si>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</si>
  <si>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</si>
  <si>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</si>
  <si>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</si>
  <si>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</si>
  <si>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</si>
  <si>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</si>
  <si>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</si>
  <si>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</si>
  <si>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</si>
  <si>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</si>
  <si>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</si>
  <si>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</si>
  <si>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</si>
  <si>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</si>
  <si>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</si>
  <si>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</si>
  <si>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</si>
  <si>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</si>
  <si>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</si>
  <si>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</si>
  <si>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</si>
  <si>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</si>
  <si>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</si>
  <si>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</si>
  <si>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</si>
  <si>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</si>
  <si>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</si>
  <si>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</si>
  <si>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</si>
  <si>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</si>
  <si>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</si>
  <si>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</si>
  <si>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</si>
  <si>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</si>
  <si>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</si>
  <si>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</si>
  <si>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</si>
  <si>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</si>
  <si>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</si>
  <si>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</si>
  <si>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</si>
  <si>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</si>
  <si>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</si>
  <si>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</si>
  <si>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</si>
  <si>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</si>
  <si>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</si>
  <si>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</si>
  <si>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</si>
  <si>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</si>
  <si>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</si>
  <si>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</si>
  <si>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</si>
  <si>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</si>
  <si>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</si>
  <si>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</si>
  <si>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</si>
  <si>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</si>
  <si>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</si>
  <si>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</si>
  <si>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</si>
  <si>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</si>
  <si>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</si>
  <si>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</si>
  <si>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</si>
  <si>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</si>
  <si>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</si>
  <si>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</si>
  <si>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</si>
  <si>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</si>
  <si>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</si>
  <si>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</si>
  <si>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</si>
  <si>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</si>
  <si>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</si>
  <si>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</si>
  <si>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</si>
  <si>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</si>
  <si>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</si>
  <si>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</si>
  <si>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</si>
  <si>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</si>
  <si>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</si>
  <si>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</si>
  <si>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</si>
  <si>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</si>
  <si>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</si>
  <si>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</si>
  <si>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</si>
  <si>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</si>
  <si>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</si>
  <si>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</si>
  <si>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</si>
  <si>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</si>
  <si>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</si>
  <si>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</si>
  <si>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</si>
  <si>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</si>
  <si>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</si>
  <si>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</si>
  <si>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</si>
  <si>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</si>
  <si>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</si>
  <si>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</si>
  <si>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</si>
  <si>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</si>
  <si>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</si>
  <si>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</si>
  <si>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</si>
  <si>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</si>
  <si>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</si>
  <si>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</si>
  <si>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</si>
  <si>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</si>
  <si>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</si>
  <si>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</si>
  <si>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</si>
  <si>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</si>
  <si>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</si>
  <si>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</si>
  <si>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</si>
  <si>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</si>
  <si>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</si>
  <si>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</si>
  <si>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</si>
  <si>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</si>
  <si>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</si>
  <si>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</si>
  <si>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</si>
  <si>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</si>
  <si>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</si>
  <si>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</si>
  <si>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</si>
  <si>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</si>
  <si>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</si>
  <si>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</si>
  <si>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</si>
  <si>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</si>
  <si>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</si>
  <si>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</si>
  <si>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</si>
  <si>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</si>
  <si>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</si>
  <si>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</si>
  <si>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</si>
  <si>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</si>
  <si>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</si>
  <si>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</si>
  <si>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</si>
  <si>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</si>
  <si>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</si>
  <si>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</si>
  <si>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</si>
  <si>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</si>
  <si>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</si>
  <si>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</si>
  <si>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</si>
  <si>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</si>
  <si>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</si>
  <si>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</si>
  <si>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</si>
  <si>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</si>
  <si>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</si>
  <si>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</si>
  <si>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</si>
  <si>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</si>
  <si>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</si>
  <si>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</si>
  <si>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</si>
  <si>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</si>
  <si>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</si>
  <si>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</si>
  <si>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</si>
  <si>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</si>
  <si>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</si>
  <si>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</si>
  <si>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</si>
  <si>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</si>
  <si>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</si>
  <si>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</si>
  <si>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</si>
  <si>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</si>
  <si>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</si>
  <si>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</si>
  <si>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</si>
  <si>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</si>
  <si>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</si>
  <si>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</si>
  <si>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</si>
  <si>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</si>
  <si>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</si>
  <si>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</si>
  <si>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</si>
  <si>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</si>
  <si>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</si>
  <si>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</si>
  <si>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</si>
  <si>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</si>
  <si>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</si>
  <si>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</si>
  <si>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</si>
  <si>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</si>
  <si>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</si>
  <si>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</si>
  <si>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</si>
  <si>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</si>
  <si>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</si>
  <si>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</si>
  <si>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</si>
  <si>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</si>
  <si>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</si>
  <si>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</si>
  <si>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</si>
  <si>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</si>
  <si>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</si>
  <si>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</si>
  <si>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</si>
  <si>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</si>
  <si>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</si>
  <si>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</si>
  <si>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</si>
  <si>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</si>
  <si>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</si>
  <si>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</si>
  <si>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</si>
  <si>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</si>
  <si>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</si>
  <si>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</si>
  <si>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</si>
  <si>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</si>
  <si>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</si>
  <si>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</si>
  <si>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</si>
  <si>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</si>
  <si>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</si>
  <si>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</si>
  <si>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</si>
  <si>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</si>
  <si>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</si>
  <si>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</si>
  <si>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</si>
  <si>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</si>
  <si>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</si>
  <si>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</si>
  <si>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</si>
  <si>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</si>
  <si>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</si>
  <si>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</si>
  <si>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</si>
  <si>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</si>
  <si>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</si>
  <si>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</si>
  <si>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</si>
  <si>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</si>
  <si>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</si>
  <si>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</si>
  <si>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</si>
  <si>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</si>
  <si>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</si>
  <si>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</si>
  <si>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</si>
  <si>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</si>
  <si>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</si>
  <si>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</si>
  <si>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</si>
  <si>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</si>
  <si>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</si>
  <si>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</si>
  <si>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</si>
  <si>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</si>
  <si>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</si>
  <si>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</si>
  <si>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</si>
  <si>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</si>
  <si>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</si>
  <si>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</si>
  <si>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</si>
  <si>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</si>
  <si>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</si>
  <si>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</si>
  <si>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</si>
  <si>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</si>
  <si>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</si>
  <si>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</si>
  <si>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</si>
  <si>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</si>
  <si>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</si>
  <si>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</si>
  <si>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</si>
  <si>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</si>
  <si>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</si>
  <si>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</si>
  <si>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</si>
  <si>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</si>
  <si>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</si>
  <si>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</si>
  <si>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</si>
  <si>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</si>
  <si>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</si>
  <si>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</si>
  <si>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</si>
  <si>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</si>
  <si>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</si>
  <si>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</si>
  <si>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</si>
  <si>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</si>
  <si>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</si>
  <si>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</si>
  <si>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</si>
  <si>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</si>
  <si>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</si>
  <si>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</si>
  <si>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</si>
  <si>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</si>
  <si>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</si>
  <si>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</si>
  <si>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</si>
  <si>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</si>
  <si>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</si>
  <si>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</si>
  <si>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</si>
  <si>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</si>
  <si>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</si>
  <si>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</si>
  <si>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</si>
  <si>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</si>
  <si>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</si>
  <si>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</si>
  <si>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</si>
  <si>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</si>
  <si>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</si>
  <si>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</si>
  <si>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</si>
  <si>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</si>
  <si>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</si>
  <si>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</si>
  <si>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</si>
  <si>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</si>
  <si>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</si>
  <si>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</si>
  <si>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</si>
  <si>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</si>
  <si>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</si>
  <si>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</si>
  <si>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</si>
  <si>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</si>
  <si>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</si>
  <si>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</si>
  <si>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</si>
  <si>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</si>
  <si>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</si>
  <si>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</si>
  <si>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</si>
  <si>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</si>
  <si>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</si>
  <si>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</si>
  <si>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</si>
  <si>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</si>
  <si>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</si>
  <si>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</si>
  <si>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</si>
  <si>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</si>
  <si>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</si>
  <si>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</si>
  <si>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</si>
  <si>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</si>
  <si>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</si>
  <si>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</si>
  <si>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</si>
  <si>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</si>
  <si>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</si>
  <si>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</si>
  <si>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</si>
  <si>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</si>
  <si>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</si>
  <si>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</si>
  <si>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</si>
  <si>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</si>
  <si>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</si>
  <si>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</si>
  <si>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</si>
  <si>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</si>
  <si>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</si>
  <si>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</si>
  <si>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</si>
  <si>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</si>
  <si>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</si>
  <si>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</si>
  <si>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</si>
  <si>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</si>
  <si>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</si>
  <si>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</si>
  <si>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</si>
  <si>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</si>
  <si>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</si>
  <si>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</si>
  <si>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</si>
  <si>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</si>
  <si>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</si>
  <si>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</si>
  <si>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</si>
  <si>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</si>
  <si>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</si>
  <si>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</si>
  <si>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</si>
  <si>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</si>
  <si>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</si>
  <si>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</si>
  <si>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</si>
  <si>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</si>
  <si>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</si>
  <si>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</si>
  <si>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</si>
  <si>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</si>
  <si>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</si>
  <si>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</si>
  <si>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</si>
  <si>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</si>
  <si>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</si>
  <si>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</si>
  <si>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</si>
  <si>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</si>
  <si>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</si>
  <si>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</si>
  <si>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</si>
  <si>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</si>
  <si>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</si>
  <si>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</si>
  <si>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</si>
  <si>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</si>
  <si>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</si>
  <si>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</si>
  <si>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</si>
  <si>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</si>
  <si>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</si>
  <si>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</si>
  <si>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</si>
  <si>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</si>
  <si>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</si>
  <si>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</si>
  <si>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</si>
  <si>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</si>
  <si>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</si>
  <si>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</si>
  <si>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</si>
  <si>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</si>
  <si>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</si>
  <si>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</si>
  <si>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</si>
  <si>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</si>
  <si>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</si>
  <si>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</si>
  <si>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</si>
  <si>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</si>
  <si>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</si>
  <si>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</si>
  <si>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</si>
  <si>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</si>
  <si>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</si>
  <si>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</si>
  <si>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</si>
  <si>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</si>
  <si>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</si>
  <si>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</si>
  <si>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</si>
  <si>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</si>
  <si>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</si>
  <si>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</si>
  <si>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</si>
  <si>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</si>
  <si>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</si>
  <si>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</si>
  <si>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</si>
  <si>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</si>
  <si>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</si>
  <si>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</si>
  <si>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</si>
  <si>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</si>
  <si>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</si>
  <si>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</si>
  <si>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</si>
  <si>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</si>
  <si>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</si>
  <si>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</si>
  <si>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</si>
  <si>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</si>
  <si>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</si>
  <si>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</si>
  <si>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</si>
  <si>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</si>
  <si>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</si>
  <si>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</si>
  <si>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</si>
  <si>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</si>
  <si>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</si>
  <si>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</si>
  <si>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</si>
  <si>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</si>
  <si>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</si>
  <si>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</si>
  <si>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</si>
  <si>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</si>
  <si>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</si>
  <si>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</si>
  <si>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</si>
  <si>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</si>
  <si>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</si>
  <si>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</si>
  <si>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</si>
  <si>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</si>
  <si>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</si>
  <si>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</si>
  <si>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</si>
  <si>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</si>
  <si>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</si>
  <si>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</si>
  <si>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</si>
  <si>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</si>
  <si>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</si>
  <si>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</si>
  <si>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</si>
  <si>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</si>
  <si>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</si>
  <si>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</si>
  <si>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</si>
  <si>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</si>
  <si>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</si>
  <si>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</si>
  <si>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</si>
  <si>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</si>
  <si>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</si>
  <si>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</si>
  <si>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</si>
  <si>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</si>
  <si>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</si>
  <si>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</si>
  <si>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</si>
  <si>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</si>
  <si>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</si>
  <si>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</si>
  <si>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</si>
  <si>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</si>
  <si>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</si>
  <si>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</si>
  <si>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</si>
  <si>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</si>
  <si>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</si>
  <si>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</si>
  <si>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</si>
  <si>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</si>
  <si>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</si>
  <si>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</si>
  <si>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</si>
  <si>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</si>
  <si>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</si>
  <si>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</si>
  <si>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</si>
  <si>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</si>
  <si>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</si>
  <si>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</si>
  <si>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</si>
  <si>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</si>
  <si>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</si>
  <si>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</si>
  <si>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</si>
  <si>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</si>
  <si>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</si>
  <si>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</si>
  <si>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</si>
  <si>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</si>
  <si>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</si>
  <si>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</si>
  <si>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</si>
  <si>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</si>
  <si>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</si>
  <si>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</si>
  <si>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</si>
  <si>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</si>
  <si>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</si>
  <si>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</si>
  <si>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</si>
  <si>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</si>
  <si>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</si>
  <si>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</si>
  <si>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</si>
  <si>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</si>
  <si>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</si>
  <si>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</si>
  <si>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</si>
  <si>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</si>
  <si>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</si>
  <si>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</si>
  <si>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</si>
  <si>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</si>
  <si>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</si>
  <si>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</si>
  <si>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</si>
  <si>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</si>
  <si>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</si>
  <si>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</si>
  <si>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</si>
  <si>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</si>
  <si>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</si>
  <si>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</si>
  <si>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</si>
  <si>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</si>
  <si>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</si>
  <si>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</si>
  <si>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</si>
  <si>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</si>
  <si>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</si>
  <si>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</si>
  <si>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</si>
  <si>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</si>
  <si>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</si>
  <si>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</si>
  <si>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</si>
  <si>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</si>
  <si>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</si>
  <si>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</si>
  <si>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</si>
  <si>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</si>
  <si>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</si>
  <si>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</si>
  <si>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</si>
  <si>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</si>
  <si>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</si>
  <si>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</si>
  <si>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</si>
  <si>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</si>
  <si>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</si>
  <si>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</si>
  <si>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</si>
  <si>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</si>
  <si>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</si>
  <si>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</si>
  <si>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</si>
  <si>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</si>
  <si>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</si>
  <si>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</si>
  <si>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</si>
  <si>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</si>
  <si>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</si>
  <si>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</si>
  <si>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</si>
  <si>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</si>
  <si>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</si>
  <si>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</si>
  <si>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</si>
  <si>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</si>
  <si>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</si>
  <si>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</si>
  <si>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</si>
  <si>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</si>
  <si>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</si>
  <si>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</si>
  <si>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</si>
  <si>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</si>
  <si>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</si>
  <si>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</si>
  <si>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</si>
  <si>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</si>
  <si>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</si>
  <si>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</si>
  <si>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</si>
  <si>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</si>
  <si>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</si>
  <si>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</si>
  <si>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</si>
  <si>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</si>
  <si>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</si>
  <si>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</si>
  <si>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</si>
  <si>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</si>
  <si>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</si>
  <si>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</si>
  <si>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</si>
  <si>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</si>
  <si>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</si>
  <si>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</si>
  <si>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</si>
  <si>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</si>
  <si>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</si>
  <si>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</si>
  <si>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</si>
  <si>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</si>
  <si>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</si>
  <si>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</si>
  <si>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</si>
  <si>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</si>
  <si>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</si>
  <si>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</si>
  <si>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</si>
  <si>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</si>
  <si>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</si>
  <si>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</si>
  <si>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</si>
  <si>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</si>
  <si>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</si>
  <si>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</si>
  <si>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</si>
  <si>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</si>
  <si>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</si>
  <si>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</si>
  <si>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</si>
  <si>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</si>
  <si>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</si>
  <si>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</si>
  <si>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</si>
  <si>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</si>
  <si>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</si>
  <si>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</si>
  <si>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</si>
  <si>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</si>
  <si>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</si>
  <si>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</si>
  <si>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</si>
  <si>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</si>
  <si>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</si>
  <si>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</si>
  <si>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</si>
  <si>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</si>
  <si>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</si>
  <si>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</si>
  <si>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</si>
  <si>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</si>
  <si>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</si>
  <si>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</si>
  <si>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</si>
  <si>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</si>
  <si>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</si>
  <si>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</si>
  <si>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</si>
  <si>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</si>
  <si>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</si>
  <si>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</si>
  <si>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</si>
  <si>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</si>
  <si>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</si>
  <si>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</si>
  <si>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</si>
  <si>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</si>
  <si>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</si>
  <si>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</si>
  <si>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</si>
  <si>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</si>
  <si>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</si>
  <si>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</si>
  <si>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</si>
  <si>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</si>
  <si>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</si>
  <si>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</si>
  <si>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</si>
  <si>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</si>
  <si>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</si>
  <si>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</si>
  <si>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</si>
  <si>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</si>
  <si>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</si>
  <si>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</si>
  <si>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</si>
  <si>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</si>
  <si>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</si>
  <si>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</si>
  <si>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</si>
  <si>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</si>
  <si>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</si>
  <si>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</si>
  <si>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</si>
  <si>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</si>
  <si>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</si>
  <si>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</si>
  <si>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</si>
  <si>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</si>
  <si>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</si>
  <si>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</si>
  <si>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</si>
  <si>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</si>
  <si>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</si>
  <si>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</si>
  <si>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</si>
  <si>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</si>
  <si>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</si>
  <si>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</si>
  <si>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</si>
  <si>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</si>
  <si>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</si>
  <si>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</si>
  <si>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</si>
  <si>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</si>
  <si>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</si>
  <si>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</si>
  <si>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</si>
  <si>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</si>
  <si>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</si>
  <si>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</si>
  <si>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</si>
  <si>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</si>
  <si>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</si>
  <si>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</si>
  <si>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</si>
  <si>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</si>
  <si>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</si>
  <si>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</si>
  <si>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</si>
  <si>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</si>
  <si>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</si>
  <si>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</si>
  <si>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</si>
  <si>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</si>
  <si>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</si>
  <si>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</si>
  <si>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</si>
  <si>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</si>
  <si>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</si>
  <si>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</si>
  <si>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</si>
  <si>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</si>
  <si>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</si>
  <si>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</si>
  <si>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</si>
  <si>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</si>
  <si>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</si>
  <si>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</si>
  <si>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</si>
  <si>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</si>
  <si>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</si>
  <si>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</si>
  <si>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</si>
  <si>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</si>
  <si>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</si>
  <si>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</si>
  <si>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</si>
  <si>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</si>
  <si>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</si>
  <si>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</si>
  <si>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</si>
  <si>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</si>
  <si>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</si>
  <si>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</si>
  <si>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</si>
  <si>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</si>
  <si>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</si>
  <si>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</si>
  <si>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</si>
  <si>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</si>
  <si>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</si>
  <si>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</si>
  <si>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</si>
  <si>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</si>
  <si>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</si>
  <si>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</si>
  <si>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</si>
  <si>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</si>
  <si>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</si>
  <si>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</si>
  <si>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</si>
  <si>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</si>
  <si>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</si>
  <si>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</si>
  <si>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</si>
  <si>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</si>
  <si>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</si>
  <si>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</si>
  <si>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</si>
  <si>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</si>
  <si>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</si>
  <si>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</si>
  <si>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</si>
  <si>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</si>
  <si>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</si>
  <si>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</si>
  <si>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</si>
  <si>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</si>
  <si>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</si>
  <si>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</si>
  <si>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</si>
  <si>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</si>
  <si>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</si>
  <si>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</si>
  <si>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</si>
  <si>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</si>
  <si>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</si>
  <si>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</si>
  <si>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</si>
  <si>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</si>
  <si>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</si>
  <si>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</si>
  <si>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</si>
  <si>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</si>
  <si>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</si>
  <si>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</si>
  <si>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</si>
  <si>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</si>
  <si>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</si>
  <si>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</si>
  <si>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</si>
  <si>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</si>
  <si>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</si>
  <si>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</si>
  <si>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</si>
  <si>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</si>
  <si>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</si>
  <si>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</si>
  <si>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</si>
  <si>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</si>
  <si>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</si>
  <si>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</si>
  <si>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</si>
  <si>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</si>
  <si>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</si>
  <si>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</si>
  <si>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</si>
  <si>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</si>
  <si>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</si>
  <si>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</si>
  <si>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</si>
  <si>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</si>
  <si>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</si>
  <si>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</si>
  <si>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</si>
  <si>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</si>
  <si>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</si>
  <si>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</si>
  <si>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</si>
  <si>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</si>
  <si>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</si>
  <si>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</si>
  <si>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</si>
  <si>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</si>
  <si>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</si>
  <si>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</si>
  <si>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</si>
  <si>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</si>
  <si>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</si>
  <si>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</si>
  <si>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</si>
  <si>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</si>
  <si>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</si>
  <si>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</si>
  <si>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</si>
  <si>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</si>
  <si>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</si>
  <si>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</si>
  <si>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</si>
  <si>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</si>
  <si>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</si>
  <si>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</si>
  <si>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</si>
  <si>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</si>
  <si>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</si>
  <si>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</si>
  <si>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</si>
  <si>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</si>
  <si>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</si>
  <si>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</si>
  <si>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</si>
  <si>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</si>
  <si>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</si>
  <si>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</si>
  <si>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</si>
  <si>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</si>
  <si>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</si>
  <si>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</si>
  <si>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</si>
  <si>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</si>
  <si>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</si>
  <si>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</si>
  <si>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</si>
  <si>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</si>
  <si>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</si>
  <si>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</si>
  <si>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</si>
  <si>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</si>
  <si>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</si>
  <si>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</si>
  <si>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</si>
  <si>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</si>
  <si>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</si>
  <si>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</si>
  <si>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</si>
  <si>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</si>
  <si>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</si>
  <si>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</si>
  <si>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</si>
  <si>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</si>
  <si>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</si>
  <si>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</si>
  <si>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</si>
  <si>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</si>
  <si>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</si>
  <si>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</si>
  <si>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</si>
  <si>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</si>
  <si>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</si>
  <si>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</si>
  <si>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</si>
  <si>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</si>
  <si>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</si>
  <si>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</si>
  <si>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</si>
  <si>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</si>
  <si>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</si>
  <si>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</si>
  <si>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</si>
  <si>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</si>
  <si>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</si>
  <si>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</si>
  <si>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</si>
  <si>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</si>
  <si>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</si>
  <si>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</si>
  <si>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</si>
  <si>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</si>
  <si>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</si>
  <si>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</si>
  <si>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</si>
  <si>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</si>
  <si>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</si>
  <si>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</si>
  <si>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</si>
  <si>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</si>
  <si>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</si>
  <si>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</si>
  <si>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</si>
  <si>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</si>
  <si>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</si>
  <si>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</si>
  <si>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</si>
  <si>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</si>
  <si>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</si>
  <si>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</si>
  <si>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</si>
  <si>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</si>
  <si>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</si>
  <si>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</si>
  <si>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</si>
  <si>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</si>
  <si>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</si>
  <si>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</si>
  <si>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</si>
  <si>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</si>
  <si>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</si>
  <si>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</si>
  <si>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</si>
  <si>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</si>
  <si>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</si>
  <si>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</si>
  <si>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</si>
  <si>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</si>
  <si>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</si>
  <si>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</si>
  <si>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</si>
  <si>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</si>
  <si>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</si>
  <si>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</si>
  <si>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</si>
  <si>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</si>
  <si>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</si>
  <si>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</si>
  <si>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</si>
  <si>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</si>
  <si>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</si>
  <si>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</si>
  <si>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</si>
  <si>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</si>
  <si>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</si>
  <si>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</si>
  <si>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</si>
  <si>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</si>
  <si>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</si>
  <si>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</si>
  <si>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</si>
  <si>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</si>
  <si>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</si>
  <si>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</si>
  <si>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</si>
  <si>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</si>
  <si>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</si>
  <si>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</si>
  <si>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</si>
  <si>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</si>
  <si>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</si>
  <si>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</si>
  <si>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</si>
  <si>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</si>
  <si>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</si>
  <si>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</si>
  <si>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</si>
  <si>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</si>
  <si>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</si>
  <si>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</si>
  <si>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</si>
  <si>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</si>
  <si>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</si>
  <si>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</si>
  <si>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</si>
  <si>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</si>
  <si>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</si>
  <si>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</si>
  <si>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</si>
  <si>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</si>
  <si>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</si>
  <si>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</si>
  <si>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</si>
  <si>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</si>
  <si>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</si>
  <si>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</si>
  <si>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</si>
  <si>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</si>
  <si>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</si>
  <si>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</si>
  <si>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</si>
  <si>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</si>
  <si>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</si>
  <si>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</si>
  <si>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</si>
  <si>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</si>
  <si>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</si>
  <si>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</si>
  <si>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</si>
  <si>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</si>
  <si>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</si>
  <si>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</si>
  <si>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</si>
  <si>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</si>
  <si>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</si>
  <si>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</si>
  <si>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</si>
  <si>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</si>
  <si>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</si>
  <si>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</si>
  <si>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</si>
  <si>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</si>
  <si>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</si>
  <si>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</si>
  <si>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</si>
  <si>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</si>
  <si>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</si>
  <si>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</si>
  <si>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</si>
  <si>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</si>
  <si>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</si>
  <si>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</si>
  <si>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</si>
  <si>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</si>
  <si>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</si>
  <si>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</si>
  <si>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</si>
  <si>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</si>
  <si>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</si>
  <si>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</si>
  <si>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</si>
  <si>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</si>
  <si>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</si>
  <si>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</si>
  <si>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</si>
  <si>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</si>
  <si>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</si>
  <si>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</si>
  <si>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</si>
  <si>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</si>
  <si>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</si>
  <si>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</si>
  <si>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</si>
  <si>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</si>
  <si>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</si>
  <si>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</si>
  <si>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</si>
  <si>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</si>
  <si>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</si>
  <si>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</si>
  <si>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</si>
  <si>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</si>
  <si>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</si>
  <si>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</si>
  <si>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</si>
  <si>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</si>
  <si>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</si>
  <si>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</si>
  <si>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</si>
  <si>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</si>
  <si>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</si>
  <si>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</si>
  <si>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</si>
  <si>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</si>
  <si>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</si>
  <si>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</si>
  <si>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</si>
  <si>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</si>
  <si>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</si>
  <si>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</si>
  <si>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</si>
  <si>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</si>
  <si>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</si>
  <si>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</si>
  <si>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</si>
  <si>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</si>
  <si>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</si>
  <si>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</si>
  <si>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</si>
  <si>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</si>
  <si>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</si>
  <si>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</si>
  <si>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</si>
  <si>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</si>
  <si>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</si>
  <si>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</si>
  <si>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</si>
  <si>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</si>
  <si>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</si>
  <si>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</si>
  <si>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</si>
  <si>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</si>
  <si>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</si>
  <si>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</si>
  <si>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</si>
  <si>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</si>
  <si>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</si>
  <si>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</si>
  <si>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</si>
  <si>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</si>
  <si>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</si>
  <si>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</si>
  <si>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</si>
  <si>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</si>
  <si>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</si>
  <si>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</si>
  <si>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</si>
  <si>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</si>
  <si>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</si>
  <si>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</si>
  <si>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</si>
  <si>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</si>
  <si>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</si>
  <si>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</si>
  <si>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</si>
  <si>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</si>
  <si>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</si>
  <si>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</si>
  <si>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</si>
  <si>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</si>
  <si>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</si>
  <si>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</si>
  <si>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</si>
  <si>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</si>
  <si>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</si>
  <si>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</si>
  <si>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</si>
  <si>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</si>
  <si>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</si>
  <si>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</si>
  <si>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</si>
  <si>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</si>
  <si>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</si>
  <si>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</si>
  <si>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</si>
  <si>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</si>
  <si>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</si>
  <si>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</si>
  <si>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</si>
  <si>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</si>
  <si>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</si>
  <si>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</si>
  <si>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</si>
  <si>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</si>
  <si>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</si>
  <si>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</si>
  <si>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</si>
  <si>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</si>
  <si>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</si>
  <si>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</si>
  <si>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</si>
  <si>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</si>
  <si>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</si>
  <si>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</si>
  <si>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</si>
  <si>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</si>
  <si>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</si>
  <si>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</si>
  <si>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</si>
  <si>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</si>
  <si>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</si>
  <si>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</si>
  <si>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</si>
  <si>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</si>
  <si>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</si>
  <si>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</si>
  <si>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</si>
  <si>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</si>
  <si>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</si>
  <si>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</si>
  <si>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</si>
  <si>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</si>
  <si>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</si>
  <si>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</si>
  <si>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</si>
  <si>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</si>
  <si>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</si>
  <si>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</si>
  <si>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</si>
  <si>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</si>
  <si>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</si>
  <si>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</si>
  <si>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</si>
  <si>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</si>
  <si>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</si>
  <si>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</si>
  <si>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</si>
  <si>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</si>
  <si>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</si>
  <si>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</si>
  <si>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</si>
  <si>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</si>
  <si>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</si>
  <si>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</si>
  <si>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</si>
  <si>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</si>
  <si>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</si>
  <si>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</si>
  <si>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</si>
  <si>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</si>
  <si>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</si>
  <si>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</si>
  <si>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</si>
  <si>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</si>
  <si>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</si>
  <si>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</si>
  <si>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</si>
  <si>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</si>
  <si>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</si>
  <si>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</si>
  <si>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</si>
  <si>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</si>
  <si>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</si>
  <si>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</si>
  <si>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</si>
  <si>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</si>
  <si>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</si>
  <si>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</si>
  <si>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</si>
  <si>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</si>
  <si>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</si>
  <si>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</si>
  <si>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</si>
  <si>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</si>
  <si>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</si>
  <si>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</si>
  <si>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</si>
  <si>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</si>
  <si>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</si>
  <si>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</si>
  <si>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</si>
  <si>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</si>
  <si>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</si>
  <si>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</si>
  <si>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</si>
  <si>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</si>
  <si>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</si>
  <si>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</si>
  <si>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</si>
  <si>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</si>
  <si>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</si>
  <si>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</si>
  <si>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</si>
  <si>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</si>
  <si>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</si>
  <si>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</si>
  <si>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</si>
  <si>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</si>
  <si>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</si>
  <si>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</si>
  <si>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</si>
  <si>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</si>
  <si>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</si>
  <si>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</si>
  <si>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</si>
  <si>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</si>
  <si>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</si>
  <si>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</si>
  <si>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</si>
  <si>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</si>
  <si>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</si>
  <si>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</si>
  <si>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</si>
  <si>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</si>
  <si>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</si>
  <si>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</si>
  <si>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</si>
  <si>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</si>
  <si>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</si>
  <si>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</si>
  <si>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</si>
  <si>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</si>
  <si>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</si>
  <si>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</si>
  <si>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</si>
  <si>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</si>
  <si>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</si>
  <si>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</si>
  <si>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</si>
  <si>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</si>
  <si>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</si>
  <si>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</si>
  <si>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</si>
  <si>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</si>
  <si>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</si>
  <si>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</si>
  <si>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</si>
  <si>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</si>
  <si>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</si>
  <si>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</si>
  <si>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</si>
  <si>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</si>
  <si>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</si>
  <si>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</si>
  <si>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</si>
  <si>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</si>
  <si>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</si>
  <si>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</si>
  <si>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</si>
  <si>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</si>
  <si>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</si>
  <si>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</si>
  <si>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</si>
  <si>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</si>
  <si>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</si>
  <si>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</si>
  <si>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</si>
  <si>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</si>
  <si>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</si>
  <si>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</si>
  <si>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</si>
  <si>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</si>
  <si>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</si>
  <si>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</si>
  <si>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</si>
  <si>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</si>
  <si>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</si>
  <si>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</si>
  <si>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</si>
  <si>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</si>
  <si>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</si>
  <si>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</si>
  <si>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</si>
  <si>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</si>
  <si>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</si>
  <si>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</si>
  <si>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</si>
  <si>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</si>
  <si>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</si>
  <si>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</si>
  <si>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</si>
  <si>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</si>
  <si>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</si>
  <si>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</si>
  <si>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</si>
  <si>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</si>
  <si>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</si>
  <si>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</si>
  <si>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</si>
  <si>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</si>
  <si>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</si>
  <si>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</si>
  <si>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</si>
  <si>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</si>
  <si>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</si>
  <si>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</si>
  <si>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</si>
  <si>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</si>
  <si>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</si>
  <si>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</si>
  <si>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</si>
  <si>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</si>
  <si>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</si>
  <si>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</si>
  <si>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</si>
  <si>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</si>
  <si>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</si>
  <si>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</si>
  <si>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</si>
  <si>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</si>
  <si>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</si>
  <si>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</si>
  <si>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</si>
  <si>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</si>
  <si>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</si>
  <si>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</si>
  <si>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</si>
  <si>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</si>
  <si>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</si>
  <si>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</si>
  <si>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</si>
  <si>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</si>
  <si>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</si>
  <si>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</si>
  <si>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</si>
  <si>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</si>
  <si>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</si>
  <si>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</si>
  <si>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</si>
  <si>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</si>
  <si>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</si>
  <si>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</si>
  <si>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</si>
  <si>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</si>
  <si>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</si>
  <si>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</si>
  <si>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</si>
  <si>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</si>
  <si>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</si>
  <si>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</si>
  <si>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</si>
  <si>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</si>
  <si>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</si>
  <si>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</si>
  <si>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</si>
  <si>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</si>
  <si>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</si>
  <si>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</si>
  <si>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</si>
  <si>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</si>
  <si>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</si>
  <si>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</si>
  <si>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</si>
  <si>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</si>
  <si>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</si>
  <si>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</si>
  <si>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</si>
  <si>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</si>
  <si>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</si>
  <si>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</si>
  <si>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</si>
  <si>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</si>
  <si>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</si>
  <si>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</si>
  <si>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</si>
  <si>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</si>
  <si>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</si>
  <si>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</si>
  <si>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</si>
  <si>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</si>
  <si>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</si>
  <si>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</si>
  <si>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</si>
  <si>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</si>
  <si>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</si>
  <si>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</si>
  <si>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</si>
  <si>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</si>
  <si>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</si>
  <si>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</si>
  <si>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</si>
  <si>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</si>
  <si>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</si>
  <si>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</si>
  <si>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</si>
  <si>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</si>
  <si>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</si>
  <si>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</si>
  <si>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</si>
  <si>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</si>
  <si>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</si>
  <si>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</si>
  <si>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</si>
  <si>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</si>
  <si>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</si>
  <si>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</si>
  <si>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</si>
  <si>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</si>
  <si>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</si>
  <si>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</si>
  <si>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</si>
  <si>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</si>
  <si>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</si>
  <si>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</si>
  <si>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</si>
  <si>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</si>
  <si>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</si>
  <si>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</si>
  <si>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</si>
  <si>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</si>
  <si>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</si>
  <si>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</si>
  <si>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</si>
  <si>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</si>
  <si>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</si>
  <si>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</si>
  <si>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</si>
  <si>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</si>
  <si>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</si>
  <si>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</si>
  <si>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</si>
  <si>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</si>
  <si>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</si>
  <si>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</si>
  <si>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</si>
  <si>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</si>
  <si>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</si>
  <si>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</si>
  <si>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</si>
  <si>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</si>
  <si>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</si>
  <si>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</si>
  <si>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</si>
  <si>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</si>
  <si>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</si>
  <si>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</si>
  <si>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</si>
  <si>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</si>
  <si>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</si>
  <si>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</si>
  <si>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</si>
  <si>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</si>
  <si>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</si>
  <si>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</si>
  <si>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</si>
  <si>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</si>
  <si>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</si>
  <si>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</si>
  <si>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</si>
  <si>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</si>
  <si>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</si>
  <si>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</si>
  <si>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</si>
  <si>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</si>
  <si>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</si>
  <si>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</si>
  <si>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</si>
  <si>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</si>
  <si>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</si>
  <si>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</si>
  <si>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</si>
  <si>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</si>
  <si>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</si>
  <si>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</si>
  <si>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</si>
  <si>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</si>
  <si>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</si>
  <si>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</si>
  <si>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</si>
  <si>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</si>
  <si>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</si>
  <si>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</si>
  <si>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</si>
  <si>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</si>
  <si>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</si>
  <si>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</si>
  <si>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</si>
  <si>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</si>
  <si>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</si>
  <si>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</si>
  <si>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</si>
  <si>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</si>
  <si>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</si>
  <si>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</si>
  <si>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</si>
  <si>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</si>
  <si>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</si>
  <si>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</si>
  <si>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</si>
  <si>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</si>
  <si>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</si>
  <si>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</si>
  <si>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</si>
  <si>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</si>
  <si>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</si>
  <si>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</si>
  <si>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</si>
  <si>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</si>
  <si>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</si>
  <si>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</si>
  <si>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</si>
  <si>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</si>
  <si>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</si>
  <si>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</si>
  <si>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</si>
  <si>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</si>
  <si>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</si>
  <si>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</si>
  <si>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</si>
  <si>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</si>
  <si>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</si>
  <si>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</si>
  <si>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</si>
  <si>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</si>
  <si>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</si>
  <si>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</si>
  <si>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</si>
  <si>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</si>
  <si>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</si>
  <si>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</si>
  <si>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</si>
  <si>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</si>
  <si>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</si>
  <si>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</si>
  <si>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</si>
  <si>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</si>
  <si>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</si>
  <si>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</si>
  <si>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</si>
  <si>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</si>
  <si>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</si>
  <si>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</si>
  <si>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</si>
  <si>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</si>
  <si>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</si>
  <si>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</si>
  <si>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</si>
  <si>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</si>
  <si>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</si>
  <si>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</si>
  <si>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</si>
  <si>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</si>
  <si>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</si>
  <si>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</si>
  <si>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</si>
  <si>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</si>
  <si>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</si>
  <si>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</si>
  <si>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</si>
  <si>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</si>
  <si>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</si>
  <si>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</si>
  <si>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</si>
  <si>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</si>
  <si>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</si>
  <si>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</si>
  <si>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</si>
  <si>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</si>
  <si>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</si>
  <si>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</si>
  <si>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</si>
  <si>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</si>
  <si>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</si>
  <si>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</si>
  <si>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</si>
  <si>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</si>
  <si>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</si>
  <si>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</si>
  <si>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</si>
  <si>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</si>
  <si>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</si>
  <si>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</si>
  <si>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</si>
  <si>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</si>
  <si>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</si>
  <si>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</si>
  <si>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</si>
  <si>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</si>
  <si>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</si>
  <si>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</si>
  <si>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</si>
  <si>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</si>
  <si>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</si>
  <si>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</si>
  <si>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</si>
  <si>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</si>
  <si>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</si>
  <si>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</si>
  <si>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</si>
  <si>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</si>
  <si>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</si>
  <si>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</si>
  <si>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</si>
  <si>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</si>
  <si>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</si>
  <si>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</si>
  <si>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</si>
  <si>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</si>
  <si>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</si>
  <si>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</si>
  <si>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</si>
  <si>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</si>
  <si>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</si>
  <si>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</si>
  <si>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</si>
  <si>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</si>
  <si>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</si>
  <si>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</si>
  <si>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</si>
  <si>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</si>
  <si>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</si>
  <si>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</si>
  <si>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</si>
  <si>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</si>
  <si>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</si>
  <si>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</si>
  <si>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</si>
  <si>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</si>
  <si>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</si>
  <si>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</si>
  <si>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</si>
  <si>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</si>
  <si>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</si>
  <si>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</si>
  <si>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</si>
  <si>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</si>
  <si>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</si>
  <si>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</si>
  <si>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</si>
  <si>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</si>
  <si>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</si>
  <si>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</si>
  <si>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</si>
  <si>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</si>
  <si>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</si>
  <si>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</si>
  <si>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</si>
  <si>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</si>
  <si>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</si>
  <si>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</si>
  <si>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</si>
  <si>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</si>
  <si>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</si>
  <si>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</si>
  <si>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</si>
  <si>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</si>
  <si>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</si>
  <si>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</si>
  <si>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</si>
  <si>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</si>
  <si>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</si>
  <si>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</si>
  <si>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</si>
  <si>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</si>
  <si>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</si>
  <si>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</si>
  <si>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</si>
  <si>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</si>
  <si>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</si>
  <si>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</si>
  <si>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</si>
  <si>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</si>
  <si>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</si>
  <si>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</si>
  <si>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</si>
  <si>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</si>
  <si>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</si>
  <si>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</si>
  <si>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</si>
  <si>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</si>
  <si>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</si>
  <si>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</si>
  <si>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</si>
  <si>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</si>
  <si>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</si>
  <si>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</si>
  <si>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</si>
  <si>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</si>
  <si>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</si>
  <si>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</si>
  <si>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</si>
  <si>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</si>
  <si>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</si>
  <si>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</si>
  <si>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</si>
  <si>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</si>
  <si>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</si>
  <si>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</si>
  <si>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</si>
  <si>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</si>
  <si>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</si>
  <si>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</si>
  <si>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</si>
  <si>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</si>
  <si>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</si>
  <si>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</si>
  <si>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</si>
  <si>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</si>
  <si>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</si>
  <si>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</si>
  <si>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</si>
  <si>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</si>
  <si>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</si>
  <si>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</si>
  <si>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</si>
  <si>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</si>
  <si>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</si>
  <si>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</si>
  <si>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</si>
  <si>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</si>
  <si>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</si>
  <si>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</si>
  <si>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</si>
  <si>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</si>
  <si>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</si>
  <si>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</si>
  <si>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</si>
  <si>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</si>
  <si>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</si>
  <si>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</si>
  <si>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</si>
  <si>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</si>
  <si>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</si>
  <si>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</si>
  <si>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</si>
  <si>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</si>
  <si>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</si>
  <si>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</si>
  <si>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</si>
  <si>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</si>
  <si>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</si>
  <si>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</si>
  <si>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</si>
  <si>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</si>
  <si>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</si>
  <si>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</si>
  <si>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</si>
  <si>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</si>
  <si>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</si>
  <si>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</si>
  <si>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</si>
  <si>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</si>
  <si>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</si>
  <si>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</si>
  <si>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</si>
  <si>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</si>
  <si>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</si>
  <si>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</si>
  <si>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</si>
  <si>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</si>
  <si>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</si>
  <si>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</si>
  <si>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</si>
  <si>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</si>
  <si>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</si>
  <si>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</si>
  <si>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</si>
  <si>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</si>
  <si>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</si>
  <si>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</si>
  <si>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</si>
  <si>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</si>
  <si>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</si>
  <si>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</si>
  <si>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</si>
  <si>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</si>
  <si>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</si>
  <si>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</si>
  <si>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</si>
  <si>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</si>
  <si>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</si>
  <si>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</si>
  <si>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</si>
  <si>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</si>
  <si>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</si>
  <si>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</si>
  <si>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</si>
  <si>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</si>
  <si>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</si>
  <si>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</si>
  <si>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</si>
  <si>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</si>
  <si>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</si>
  <si>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</si>
  <si>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</si>
  <si>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</si>
  <si>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</si>
  <si>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</si>
  <si>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</si>
  <si>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</si>
  <si>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</si>
  <si>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</si>
  <si>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</si>
  <si>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</si>
  <si>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</si>
  <si>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</si>
  <si>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</si>
  <si>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</si>
  <si>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</si>
  <si>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</si>
  <si>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</si>
  <si>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</si>
  <si>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</si>
  <si>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</si>
  <si>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</si>
  <si>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</si>
  <si>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</si>
  <si>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</si>
  <si>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</si>
  <si>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</si>
  <si>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</si>
  <si>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</si>
  <si>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</si>
  <si>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</si>
  <si>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</si>
  <si>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</si>
  <si>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</si>
  <si>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</si>
  <si>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</si>
  <si>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</si>
  <si>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</si>
  <si>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</si>
  <si>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</si>
  <si>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</si>
  <si>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</si>
  <si>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</si>
  <si>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</si>
  <si>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</si>
  <si>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</si>
  <si>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</si>
  <si>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</si>
  <si>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</si>
  <si>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</si>
  <si>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</si>
  <si>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</si>
  <si>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</si>
  <si>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</si>
  <si>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</si>
  <si>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</si>
  <si>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</si>
  <si>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</si>
  <si>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</si>
  <si>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</si>
  <si>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</si>
  <si>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</si>
  <si>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</si>
  <si>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</si>
  <si>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</si>
  <si>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</si>
  <si>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</si>
  <si>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</si>
  <si>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</si>
  <si>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</si>
  <si>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</si>
  <si>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</si>
  <si>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</si>
  <si>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</si>
  <si>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</si>
  <si>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</si>
  <si>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</si>
  <si>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</si>
  <si>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</si>
  <si>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</si>
  <si>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</si>
  <si>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</si>
  <si>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</si>
  <si>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</si>
  <si>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</si>
  <si>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</si>
  <si>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</si>
  <si>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</si>
  <si>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</si>
  <si>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</si>
  <si>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</si>
  <si>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</si>
  <si>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</si>
  <si>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</si>
  <si>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</si>
  <si>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</si>
  <si>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</si>
  <si>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</si>
  <si>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</si>
  <si>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</si>
  <si>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</si>
  <si>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</si>
  <si>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</si>
  <si>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</si>
  <si>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</si>
  <si>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</si>
  <si>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</si>
  <si>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</si>
  <si>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</si>
  <si>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</si>
  <si>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</si>
  <si>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</si>
  <si>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</si>
  <si>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</si>
  <si>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</si>
  <si>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</si>
  <si>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</si>
  <si>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</si>
  <si>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</si>
  <si>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</si>
  <si>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</si>
  <si>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</si>
  <si>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</si>
  <si>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</si>
  <si>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</si>
  <si>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</si>
  <si>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</si>
  <si>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</si>
  <si>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</si>
  <si>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</si>
  <si>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</si>
  <si>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</si>
  <si>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</si>
  <si>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</si>
  <si>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</si>
  <si>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</si>
  <si>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</si>
  <si>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</si>
  <si>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</si>
  <si>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</si>
  <si>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</si>
  <si>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</si>
  <si>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</si>
  <si>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</si>
  <si>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</si>
  <si>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</si>
  <si>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</si>
  <si>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</si>
  <si>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</si>
  <si>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</si>
  <si>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</si>
  <si>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</si>
  <si>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</si>
  <si>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</si>
  <si>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</si>
  <si>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</si>
  <si>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</si>
  <si>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</si>
  <si>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</si>
  <si>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</si>
  <si>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</si>
  <si>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</si>
  <si>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</si>
  <si>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</si>
  <si>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</si>
  <si>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</si>
  <si>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</si>
  <si>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</si>
  <si>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</si>
  <si>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</si>
  <si>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</si>
  <si>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</si>
  <si>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</si>
  <si>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</si>
  <si>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</si>
  <si>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</si>
  <si>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</si>
  <si>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</si>
  <si>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</si>
  <si>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</si>
  <si>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</si>
  <si>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</si>
  <si>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</si>
  <si>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</si>
  <si>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</si>
  <si>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</si>
  <si>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</si>
  <si>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</si>
  <si>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</si>
  <si>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</si>
  <si>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</si>
  <si>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</si>
  <si>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</si>
  <si>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</si>
  <si>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</si>
  <si>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</si>
  <si>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</si>
  <si>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</si>
  <si>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</si>
  <si>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</si>
  <si>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</si>
  <si>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</si>
  <si>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</si>
  <si>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</si>
  <si>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</si>
  <si>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</si>
  <si>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</si>
  <si>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</si>
  <si>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</si>
  <si>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</si>
  <si>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</si>
  <si>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</si>
  <si>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</si>
  <si>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</si>
  <si>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</si>
  <si>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</si>
  <si>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</si>
  <si>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</si>
  <si>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</si>
  <si>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</si>
  <si>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</si>
  <si>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</si>
  <si>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</si>
  <si>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</si>
  <si>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</si>
  <si>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</si>
  <si>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</si>
  <si>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</si>
  <si>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</si>
  <si>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</si>
  <si>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</si>
  <si>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</si>
  <si>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</si>
  <si>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</si>
  <si>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</si>
  <si>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</si>
  <si>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</si>
  <si>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</si>
  <si>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</si>
  <si>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</si>
  <si>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</si>
  <si>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</si>
  <si>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</si>
  <si>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</si>
  <si>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</si>
  <si>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</si>
  <si>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</si>
  <si>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</si>
  <si>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</si>
  <si>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</si>
  <si>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</si>
  <si>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</si>
  <si>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</si>
  <si>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</si>
  <si>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</si>
  <si>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</si>
  <si>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</si>
  <si>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</si>
  <si>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</si>
  <si>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</si>
  <si>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</si>
  <si>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</si>
  <si>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</si>
  <si>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</si>
  <si>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</si>
  <si>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</si>
  <si>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</si>
  <si>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</si>
  <si>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</si>
  <si>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</si>
  <si>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</si>
  <si>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</si>
  <si>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</si>
  <si>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</si>
  <si>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</si>
  <si>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</si>
  <si>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</si>
  <si>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</si>
  <si>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</si>
  <si>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</si>
  <si>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</si>
  <si>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</si>
  <si>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</si>
  <si>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</si>
  <si>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</si>
  <si>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</si>
  <si>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</si>
  <si>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</si>
  <si>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</si>
  <si>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</si>
  <si>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</si>
  <si>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</si>
  <si>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</si>
  <si>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</si>
  <si>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</si>
  <si>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</si>
  <si>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</si>
  <si>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</si>
  <si>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</si>
  <si>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</si>
  <si>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</si>
  <si>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</si>
  <si>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</si>
  <si>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</si>
  <si>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</si>
  <si>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</si>
  <si>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</si>
  <si>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</si>
  <si>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</si>
  <si>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</si>
  <si>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</si>
  <si>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</si>
  <si>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</si>
  <si>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</si>
  <si>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</si>
  <si>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</si>
  <si>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</si>
  <si>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</si>
  <si>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</si>
  <si>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</si>
  <si>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</si>
  <si>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</si>
  <si>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</si>
  <si>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</si>
  <si>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</si>
  <si>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</si>
  <si>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</si>
  <si>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</si>
  <si>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</si>
  <si>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</si>
  <si>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</si>
  <si>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</si>
  <si>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</si>
  <si>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</si>
  <si>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</si>
  <si>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</si>
  <si>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</si>
  <si>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</si>
  <si>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</si>
  <si>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</si>
  <si>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</si>
  <si>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</si>
  <si>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</si>
  <si>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</si>
  <si>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</si>
  <si>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</si>
  <si>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</si>
  <si>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</si>
  <si>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</si>
  <si>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</si>
  <si>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</si>
  <si>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</si>
  <si>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</si>
  <si>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</si>
  <si>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</si>
  <si>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</si>
  <si>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</si>
  <si>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</si>
  <si>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</si>
  <si>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</si>
  <si>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</si>
  <si>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</si>
  <si>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</si>
  <si>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</si>
  <si>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</si>
  <si>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</si>
  <si>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</si>
  <si>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</si>
  <si>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</si>
  <si>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</si>
  <si>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</si>
  <si>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</si>
  <si>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</si>
  <si>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</si>
  <si>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</si>
  <si>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</si>
  <si>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</si>
  <si>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</si>
  <si>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</si>
  <si>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</si>
  <si>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</si>
  <si>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</si>
  <si>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</si>
  <si>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</si>
  <si>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</si>
  <si>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</si>
  <si>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</si>
  <si>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</si>
  <si>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</si>
  <si>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</si>
  <si>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</si>
  <si>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</si>
  <si>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</si>
  <si>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</si>
  <si>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</si>
  <si>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</si>
  <si>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</si>
  <si>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</si>
  <si>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</si>
  <si>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</si>
  <si>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</si>
  <si>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</si>
  <si>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</si>
  <si>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</si>
  <si>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</si>
  <si>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</si>
  <si>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</si>
  <si>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</si>
  <si>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</si>
  <si>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</si>
  <si>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</si>
  <si>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</si>
  <si>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</si>
  <si>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</si>
  <si>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</si>
  <si>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</si>
  <si>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</si>
  <si>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</si>
  <si>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</si>
  <si>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</si>
  <si>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</si>
  <si>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</si>
  <si>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</si>
  <si>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</si>
  <si>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</si>
  <si>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</si>
  <si>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</si>
  <si>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</si>
  <si>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</si>
  <si>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</si>
  <si>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</si>
  <si>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</si>
  <si>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</si>
  <si>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</si>
  <si>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</si>
  <si>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</si>
  <si>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</si>
  <si>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</si>
  <si>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</si>
  <si>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</si>
  <si>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</si>
  <si>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</si>
  <si>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</si>
  <si>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</si>
  <si>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</si>
  <si>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</si>
  <si>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</si>
  <si>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</si>
  <si>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</si>
  <si>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</si>
  <si>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</si>
  <si>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</si>
  <si>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</si>
  <si>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</si>
  <si>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</si>
  <si>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</si>
  <si>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</si>
  <si>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</si>
  <si>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</si>
  <si>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</si>
  <si>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</si>
  <si>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</si>
  <si>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</si>
  <si>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</si>
  <si>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</si>
  <si>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</si>
  <si>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</si>
  <si>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</si>
  <si>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</si>
  <si>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</si>
  <si>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</si>
  <si>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</si>
  <si>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</si>
  <si>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</si>
  <si>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</si>
  <si>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</si>
  <si>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</si>
  <si>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</si>
  <si>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</si>
  <si>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</si>
  <si>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</si>
  <si>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</si>
  <si>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</si>
  <si>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</si>
  <si>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</si>
  <si>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</si>
  <si>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</si>
  <si>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</si>
  <si>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</si>
  <si>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</si>
  <si>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</si>
  <si>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</si>
  <si>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</si>
  <si>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</si>
  <si>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</si>
  <si>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</si>
  <si>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</si>
  <si>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</si>
  <si>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</si>
  <si>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</si>
  <si>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</si>
  <si>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</si>
  <si>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</si>
  <si>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</si>
  <si>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</si>
  <si>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</si>
  <si>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</si>
  <si>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</si>
  <si>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</si>
  <si>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</si>
  <si>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</si>
  <si>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</si>
  <si>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</si>
  <si>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</si>
  <si>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</si>
  <si>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</si>
  <si>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</si>
  <si>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</si>
  <si>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</si>
  <si>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</si>
  <si>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</si>
  <si>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</si>
  <si>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</si>
  <si>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</si>
  <si>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</si>
  <si>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</si>
  <si>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</si>
  <si>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</si>
  <si>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</si>
  <si>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</si>
  <si>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</si>
  <si>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</si>
  <si>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</si>
  <si>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</si>
  <si>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</si>
  <si>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</si>
  <si>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</si>
  <si>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</si>
  <si>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</si>
  <si>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</si>
  <si>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</si>
  <si>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</si>
  <si>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</si>
  <si>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</si>
  <si>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</si>
  <si>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</si>
  <si>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</si>
  <si>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</si>
  <si>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</si>
  <si>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</si>
  <si>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</si>
  <si>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</si>
  <si>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</si>
  <si>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</si>
  <si>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</si>
  <si>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</si>
  <si>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</si>
  <si>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</si>
  <si>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</si>
  <si>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</si>
  <si>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</si>
  <si>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</si>
  <si>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</si>
  <si>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</si>
  <si>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</si>
  <si>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</si>
  <si>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</si>
  <si>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</si>
  <si>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</si>
  <si>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</si>
  <si>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</si>
  <si>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</si>
  <si>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</si>
  <si>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</si>
  <si>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</si>
  <si>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</si>
  <si>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</si>
  <si>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</si>
  <si>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</si>
  <si>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</si>
  <si>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</si>
  <si>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</si>
  <si>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</si>
  <si>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</si>
  <si>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</si>
  <si>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</si>
  <si>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</si>
  <si>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</si>
  <si>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</si>
  <si>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</si>
  <si>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</si>
  <si>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</si>
  <si>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</si>
  <si>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</si>
  <si>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</si>
  <si>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</si>
  <si>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</si>
  <si>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</si>
  <si>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</si>
  <si>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</si>
  <si>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</si>
  <si>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</si>
  <si>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</si>
  <si>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</si>
  <si>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</si>
  <si>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</si>
  <si>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</si>
  <si>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</si>
  <si>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</si>
  <si>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</si>
  <si>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</si>
  <si>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</si>
  <si>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</si>
  <si>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</si>
  <si>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</si>
  <si>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</si>
  <si>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</si>
  <si>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</si>
  <si>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</si>
  <si>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</si>
  <si>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</si>
  <si>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</si>
  <si>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</si>
  <si>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</si>
  <si>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</si>
  <si>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</si>
  <si>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</si>
  <si>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</si>
  <si>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</si>
  <si>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</si>
  <si>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</si>
  <si>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</si>
  <si>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</si>
  <si>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</si>
  <si>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</si>
  <si>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</si>
  <si>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</si>
  <si>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</si>
  <si>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</si>
  <si>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</si>
  <si>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</si>
  <si>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</si>
  <si>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</si>
  <si>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</si>
  <si>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</si>
  <si>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</si>
  <si>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</si>
  <si>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</si>
  <si>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</si>
  <si>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</si>
  <si>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</si>
  <si>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</si>
  <si>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</si>
  <si>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</si>
  <si>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</si>
  <si>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</si>
  <si>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</si>
  <si>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</si>
  <si>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</si>
  <si>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</si>
  <si>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</si>
  <si>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</si>
  <si>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</si>
  <si>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</si>
  <si>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</si>
  <si>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</si>
  <si>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</si>
  <si>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</si>
  <si>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</si>
  <si>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</si>
  <si>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</si>
  <si>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</si>
  <si>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</si>
  <si>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</si>
  <si>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</si>
  <si>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</si>
  <si>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</si>
  <si>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</si>
  <si>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</si>
  <si>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</si>
  <si>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</si>
  <si>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</si>
  <si>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</si>
  <si>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</si>
  <si>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</si>
  <si>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</si>
  <si>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</si>
  <si>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</si>
  <si>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</si>
  <si>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</si>
  <si>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</si>
  <si>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</si>
  <si>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</si>
  <si>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</si>
  <si>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</si>
  <si>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</si>
  <si>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</si>
  <si>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</si>
  <si>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</si>
  <si>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</si>
  <si>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</si>
  <si>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</si>
  <si>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</si>
  <si>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</si>
  <si>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</si>
  <si>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</si>
  <si>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</si>
  <si>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</si>
  <si>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</si>
  <si>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</si>
  <si>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</si>
  <si>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</si>
  <si>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</si>
  <si>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</si>
  <si>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</si>
  <si>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</si>
  <si>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</si>
  <si>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</si>
  <si>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</si>
  <si>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</si>
  <si>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</si>
  <si>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</si>
  <si>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</si>
  <si>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</si>
  <si>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</si>
  <si>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</si>
  <si>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</si>
  <si>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</si>
  <si>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</si>
  <si>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</si>
  <si>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</si>
  <si>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</si>
  <si>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</si>
  <si>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</si>
  <si>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</si>
  <si>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</si>
  <si>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</si>
  <si>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</si>
  <si>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</si>
  <si>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</si>
  <si>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</si>
  <si>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</si>
  <si>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</si>
  <si>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</si>
  <si>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</si>
  <si>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</si>
  <si>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</si>
  <si>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</si>
  <si>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</si>
  <si>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</si>
  <si>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</si>
  <si>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</si>
  <si>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</si>
  <si>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</si>
  <si>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</si>
  <si>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</si>
  <si>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</si>
  <si>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</si>
  <si>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</si>
  <si>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</si>
  <si>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</si>
  <si>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</si>
  <si>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</si>
  <si>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</si>
  <si>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</si>
  <si>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</si>
  <si>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</si>
  <si>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</si>
  <si>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</si>
  <si>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</si>
  <si>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</si>
  <si>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</si>
  <si>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</si>
  <si>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</si>
  <si>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</si>
  <si>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</si>
  <si>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</si>
  <si>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</si>
  <si>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</si>
  <si>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</si>
  <si>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</si>
  <si>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</si>
  <si>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</si>
  <si>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</si>
  <si>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</si>
  <si>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</si>
  <si>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</si>
  <si>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</si>
  <si>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</si>
  <si>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</si>
  <si>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</si>
  <si>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</si>
  <si>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</si>
  <si>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</si>
  <si>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</si>
  <si>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</si>
  <si>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</si>
  <si>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</si>
  <si>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</si>
  <si>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</si>
  <si>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</si>
  <si>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</si>
  <si>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</si>
  <si>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</si>
  <si>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</si>
  <si>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</si>
  <si>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</si>
  <si>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</si>
  <si>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</si>
  <si>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</si>
  <si>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</si>
  <si>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</si>
  <si>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</si>
  <si>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</si>
  <si>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</si>
  <si>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</si>
  <si>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</si>
  <si>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</si>
  <si>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</si>
  <si>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</si>
  <si>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</si>
  <si>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</si>
  <si>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</si>
  <si>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</si>
  <si>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</si>
  <si>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</si>
  <si>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</si>
  <si>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</si>
  <si>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</si>
  <si>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</si>
  <si>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</si>
  <si>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</si>
  <si>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</si>
  <si>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</si>
  <si>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</si>
  <si>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</si>
  <si>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</si>
  <si>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</si>
  <si>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</si>
  <si>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</si>
  <si>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</si>
  <si>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</si>
  <si>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</si>
  <si>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</si>
  <si>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</si>
  <si>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</si>
  <si>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</si>
  <si>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</si>
  <si>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</si>
  <si>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</si>
  <si>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</si>
  <si>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</si>
  <si>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</si>
  <si>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</si>
  <si>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</si>
  <si>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</si>
  <si>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</si>
  <si>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</si>
  <si>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</si>
  <si>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</si>
  <si>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</si>
  <si>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</si>
  <si>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</si>
  <si>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</si>
  <si>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</si>
  <si>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</si>
  <si>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</si>
  <si>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</si>
  <si>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</si>
  <si>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</si>
  <si>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</si>
  <si>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</si>
  <si>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</si>
  <si>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</si>
  <si>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</si>
  <si>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</si>
  <si>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</si>
  <si>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</si>
  <si>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</si>
  <si>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</si>
  <si>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</si>
  <si>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</si>
  <si>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</si>
  <si>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</si>
  <si>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</si>
  <si>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</si>
  <si>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</si>
  <si>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</si>
  <si>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</si>
  <si>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</si>
  <si>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</si>
  <si>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</si>
  <si>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</si>
  <si>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</si>
  <si>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</si>
  <si>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</si>
  <si>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</si>
  <si>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</si>
  <si>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</si>
  <si>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</si>
  <si>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</si>
  <si>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</si>
  <si>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</si>
  <si>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</si>
  <si>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</si>
  <si>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</si>
  <si>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</si>
  <si>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</si>
  <si>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</si>
  <si>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</si>
  <si>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</si>
  <si>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</si>
  <si>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</si>
  <si>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</si>
  <si>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</si>
  <si>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</si>
  <si>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</si>
  <si>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</si>
  <si>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</si>
  <si>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</si>
  <si>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</si>
  <si>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</si>
  <si>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</si>
  <si>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</si>
  <si>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</si>
  <si>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</si>
  <si>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</si>
  <si>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</si>
  <si>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</si>
  <si>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</si>
  <si>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</si>
  <si>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</si>
  <si>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</si>
  <si>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</si>
  <si>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</si>
  <si>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</si>
  <si>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</si>
  <si>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</si>
  <si>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</si>
  <si>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</si>
  <si>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</si>
  <si>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</si>
  <si>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</si>
  <si>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</si>
  <si>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</si>
  <si>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</si>
  <si>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</si>
  <si>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</si>
  <si>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</si>
  <si>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</si>
  <si>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</si>
  <si>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</si>
  <si>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</si>
  <si>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</si>
  <si>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</si>
  <si>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</si>
  <si>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</si>
  <si>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</si>
  <si>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</si>
  <si>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</si>
  <si>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</si>
  <si>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</si>
  <si>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</si>
  <si>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</si>
  <si>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</si>
  <si>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</si>
  <si>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</si>
  <si>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</si>
  <si>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</si>
  <si>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</si>
  <si>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</si>
  <si>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</si>
  <si>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</si>
  <si>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</si>
  <si>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</si>
  <si>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</si>
  <si>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</si>
  <si>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</si>
  <si>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</si>
  <si>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</si>
  <si>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</si>
  <si>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</si>
  <si>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</si>
  <si>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</si>
  <si>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</si>
  <si>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</si>
  <si>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</si>
  <si>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</si>
  <si>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</si>
  <si>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</si>
  <si>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</si>
  <si>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</si>
  <si>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</si>
  <si>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</si>
  <si>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</si>
  <si>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</si>
  <si>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</si>
  <si>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</si>
  <si>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</si>
  <si>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</si>
  <si>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</si>
  <si>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</si>
  <si>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</si>
  <si>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</si>
  <si>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</si>
  <si>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</si>
  <si>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</si>
  <si>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</si>
  <si>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</si>
  <si>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</si>
  <si>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</si>
  <si>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</si>
  <si>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</si>
  <si>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</si>
  <si>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</si>
  <si>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</si>
  <si>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</si>
  <si>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</si>
  <si>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</si>
  <si>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</si>
  <si>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</si>
  <si>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</si>
  <si>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</si>
  <si>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</si>
  <si>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</si>
  <si>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</si>
  <si>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</si>
  <si>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</si>
  <si>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</si>
  <si>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</si>
  <si>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</si>
  <si>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</si>
  <si>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</si>
  <si>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</si>
  <si>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</si>
  <si>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</si>
  <si>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</si>
  <si>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</si>
  <si>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</si>
  <si>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</si>
  <si>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</si>
  <si>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</si>
  <si>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</si>
  <si>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</si>
  <si>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</si>
  <si>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</si>
  <si>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</si>
  <si>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</si>
  <si>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</si>
  <si>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</si>
  <si>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</si>
  <si>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</si>
  <si>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</si>
  <si>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</si>
  <si>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</si>
  <si>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</si>
  <si>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</si>
  <si>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</si>
  <si>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</si>
  <si>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</si>
  <si>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</si>
  <si>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</si>
  <si>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</si>
  <si>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</si>
  <si>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</si>
  <si>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</si>
  <si>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</si>
  <si>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</si>
  <si>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</si>
  <si>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</si>
  <si>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</si>
  <si>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</si>
  <si>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</si>
  <si>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</si>
  <si>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</si>
  <si>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</si>
  <si>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</si>
  <si>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</si>
  <si>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</si>
  <si>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</si>
  <si>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</si>
  <si>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</si>
  <si>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</si>
  <si>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</si>
  <si>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</si>
  <si>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</si>
  <si>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</si>
  <si>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</si>
  <si>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</si>
  <si>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</si>
  <si>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</si>
  <si>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</si>
  <si>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</si>
  <si>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</si>
  <si>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</si>
  <si>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</si>
  <si>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</si>
  <si>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</si>
  <si>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</si>
  <si>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</si>
  <si>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</si>
  <si>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</si>
  <si>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</si>
  <si>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</si>
  <si>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</si>
  <si>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</si>
  <si>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</si>
  <si>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</si>
  <si>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</si>
  <si>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</si>
  <si>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</si>
  <si>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</si>
  <si>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</si>
  <si>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</si>
  <si>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</si>
  <si>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</si>
  <si>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</si>
  <si>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</si>
  <si>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</si>
  <si>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</si>
  <si>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</si>
  <si>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</si>
  <si>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</si>
  <si>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</si>
  <si>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</si>
  <si>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</si>
  <si>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</si>
  <si>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</si>
  <si>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</si>
  <si>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</si>
  <si>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</si>
  <si>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</si>
  <si>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</si>
  <si>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</si>
  <si>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</si>
  <si>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</si>
  <si>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</si>
  <si>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</si>
  <si>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</si>
  <si>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</si>
  <si>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</si>
  <si>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</si>
  <si>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</si>
  <si>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</si>
  <si>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</si>
  <si>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</si>
  <si>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</si>
  <si>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</si>
  <si>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</si>
  <si>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</si>
  <si>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</si>
  <si>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</si>
  <si>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</si>
  <si>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</si>
  <si>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</si>
  <si>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</si>
  <si>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</si>
  <si>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</si>
  <si>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</si>
  <si>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</si>
  <si>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</si>
  <si>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</si>
  <si>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</si>
  <si>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</si>
  <si>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</si>
  <si>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</si>
  <si>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</si>
  <si>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</si>
  <si>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</si>
  <si>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</si>
  <si>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</si>
  <si>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</si>
  <si>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</si>
  <si>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</si>
  <si>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</si>
  <si>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</si>
  <si>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</si>
  <si>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</si>
  <si>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</si>
  <si>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</si>
  <si>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</si>
  <si>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</si>
  <si>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</si>
  <si>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</si>
  <si>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</si>
  <si>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</si>
  <si>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</si>
  <si>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</si>
  <si>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</si>
  <si>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</si>
  <si>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</si>
  <si>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</si>
  <si>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</si>
  <si>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</si>
  <si>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</si>
  <si>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</si>
  <si>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</si>
  <si>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</si>
  <si>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</si>
  <si>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</si>
  <si>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</si>
  <si>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</si>
  <si>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</si>
  <si>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</si>
  <si>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</si>
  <si>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</si>
  <si>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</si>
  <si>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</si>
  <si>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</si>
  <si>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</si>
  <si>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</si>
  <si>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</si>
  <si>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</si>
  <si>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</si>
  <si>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</si>
  <si>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</si>
  <si>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</si>
  <si>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</si>
  <si>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</si>
  <si>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</si>
  <si>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</si>
  <si>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</si>
  <si>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</si>
  <si>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</si>
  <si>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</si>
  <si>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</si>
  <si>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</si>
  <si>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</si>
  <si>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</si>
  <si>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</si>
  <si>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</si>
  <si>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</si>
  <si>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</si>
  <si>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</si>
  <si>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</si>
  <si>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</si>
  <si>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</si>
  <si>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</si>
  <si>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</si>
  <si>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</si>
  <si>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</si>
  <si>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</si>
  <si>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</si>
  <si>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</si>
  <si>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</si>
  <si>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</si>
  <si>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</si>
  <si>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</si>
  <si>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</si>
  <si>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</si>
  <si>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</si>
  <si>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</si>
  <si>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</si>
  <si>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</si>
  <si>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</si>
  <si>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</si>
  <si>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</si>
  <si>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</si>
  <si>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</si>
  <si>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</si>
  <si>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</si>
  <si>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</si>
  <si>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</si>
  <si>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</si>
  <si>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</si>
  <si>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</si>
  <si>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</si>
  <si>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</si>
  <si>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</si>
  <si>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</si>
  <si>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</si>
  <si>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</si>
  <si>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</si>
  <si>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</si>
  <si>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</si>
  <si>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</si>
  <si>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</si>
  <si>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</si>
  <si>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</si>
  <si>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</si>
  <si>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</si>
  <si>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</si>
  <si>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</si>
  <si>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</si>
  <si>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</si>
  <si>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</si>
  <si>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</si>
  <si>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</si>
  <si>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</si>
  <si>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</si>
  <si>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</si>
  <si>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</si>
  <si>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</si>
  <si>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</si>
  <si>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</si>
  <si>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</si>
  <si>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</si>
  <si>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</si>
  <si>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</si>
  <si>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</si>
  <si>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</si>
  <si>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</si>
  <si>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</si>
  <si>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</si>
  <si>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</si>
  <si>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</si>
  <si>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</si>
  <si>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</si>
  <si>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</si>
  <si>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</si>
  <si>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</si>
  <si>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</si>
  <si>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</si>
  <si>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</si>
  <si>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</si>
  <si>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</si>
  <si>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</si>
  <si>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</si>
  <si>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</si>
  <si>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</si>
  <si>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</si>
  <si>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</si>
  <si>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</si>
  <si>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</si>
  <si>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</si>
  <si>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</si>
  <si>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</si>
  <si>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</si>
  <si>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</si>
  <si>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</si>
  <si>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</si>
  <si>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</si>
  <si>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</si>
  <si>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</si>
  <si>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</si>
  <si>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</si>
  <si>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</si>
  <si>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</si>
  <si>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</si>
  <si>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</si>
  <si>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</si>
  <si>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</si>
  <si>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</si>
  <si>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</si>
  <si>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</si>
  <si>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</si>
  <si>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</si>
  <si>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</si>
  <si>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</si>
  <si>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</si>
  <si>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</si>
  <si>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</si>
  <si>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</si>
  <si>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</si>
  <si>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</si>
  <si>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</si>
  <si>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</si>
  <si>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</si>
  <si>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</si>
  <si>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</si>
  <si>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</si>
  <si>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</si>
  <si>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</si>
  <si>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</si>
  <si>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</si>
  <si>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</si>
  <si>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</si>
  <si>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</si>
  <si>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</si>
  <si>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</si>
  <si>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</si>
  <si>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</si>
  <si>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</si>
  <si>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</si>
  <si>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</si>
  <si>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</si>
  <si>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</si>
  <si>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</si>
  <si>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</si>
  <si>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</si>
  <si>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</si>
  <si>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</si>
  <si>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</si>
  <si>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</si>
  <si>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</si>
  <si>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</si>
  <si>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</si>
  <si>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</si>
  <si>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</si>
  <si>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</si>
  <si>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</si>
  <si>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</si>
  <si>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</si>
  <si>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</si>
  <si>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</si>
  <si>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</si>
  <si>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</si>
  <si>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</si>
  <si>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</si>
  <si>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</si>
  <si>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</si>
  <si>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</si>
  <si>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</si>
  <si>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</si>
  <si>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</si>
  <si>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</si>
  <si>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</si>
  <si>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</si>
  <si>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</si>
  <si>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</si>
  <si>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</si>
  <si>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</si>
  <si>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</si>
  <si>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</si>
  <si>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</si>
  <si>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</si>
  <si>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</si>
  <si>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</si>
  <si>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</si>
  <si>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</si>
  <si>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</si>
  <si>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</si>
  <si>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</si>
  <si>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</si>
  <si>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</si>
  <si>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</si>
  <si>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</si>
  <si>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</si>
  <si>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</si>
  <si>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</si>
  <si>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</si>
  <si>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</si>
  <si>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</si>
  <si>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</si>
  <si>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</si>
  <si>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</si>
  <si>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</si>
  <si>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</si>
  <si>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</si>
  <si>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</si>
  <si>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</si>
  <si>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</si>
  <si>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</si>
  <si>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</si>
  <si>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</si>
  <si>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</si>
  <si>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</si>
  <si>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</si>
  <si>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</si>
  <si>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</si>
  <si>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</si>
  <si>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</si>
  <si>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</si>
  <si>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</si>
  <si>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</si>
  <si>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</si>
  <si>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</si>
  <si>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</si>
  <si>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</si>
  <si>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</si>
  <si>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</si>
  <si>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</si>
  <si>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</si>
  <si>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</si>
  <si>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</si>
  <si>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</si>
  <si>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</si>
  <si>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</si>
  <si>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</si>
  <si>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</si>
  <si>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</si>
  <si>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</si>
  <si>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</si>
  <si>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</si>
  <si>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</si>
  <si>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</si>
  <si>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</si>
  <si>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</si>
  <si>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</si>
  <si>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</si>
  <si>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</si>
  <si>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</si>
  <si>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</si>
  <si>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</si>
  <si>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</si>
  <si>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</si>
  <si>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</si>
  <si>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</si>
  <si>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</si>
  <si>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</si>
  <si>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</si>
  <si>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</si>
  <si>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</si>
  <si>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</si>
  <si>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</si>
  <si>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</si>
  <si>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</si>
  <si>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</si>
  <si>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</si>
  <si>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</si>
  <si>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</si>
  <si>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</si>
  <si>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</si>
  <si>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</si>
  <si>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</si>
  <si>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</si>
  <si>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</si>
  <si>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</si>
  <si>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</si>
  <si>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</si>
  <si>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</si>
  <si>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</si>
  <si>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</si>
  <si>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</si>
  <si>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</si>
  <si>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</si>
  <si>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</si>
  <si>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</si>
  <si>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</si>
  <si>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</si>
  <si>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</si>
  <si>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</si>
  <si>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</si>
  <si>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</si>
  <si>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</si>
  <si>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</si>
  <si>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</si>
  <si>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</si>
  <si>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</si>
  <si>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</si>
  <si>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</si>
  <si>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</si>
  <si>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</si>
  <si>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</si>
  <si>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</si>
  <si>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</si>
  <si>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</si>
  <si>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</si>
  <si>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</si>
  <si>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</si>
  <si>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</si>
  <si>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</si>
  <si>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</si>
  <si>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</si>
  <si>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</si>
  <si>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</si>
  <si>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</si>
  <si>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</si>
  <si>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</si>
  <si>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</si>
  <si>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</si>
  <si>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</si>
  <si>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</si>
  <si>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</si>
  <si>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</si>
  <si>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</si>
  <si>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</si>
  <si>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</si>
  <si>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</si>
  <si>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</si>
  <si>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</si>
  <si>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</si>
  <si>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</si>
  <si>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</si>
  <si>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</si>
  <si>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</si>
  <si>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</si>
  <si>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</si>
  <si>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</si>
  <si>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</si>
  <si>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</si>
  <si>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</si>
  <si>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</si>
  <si>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</si>
  <si>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</si>
  <si>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</si>
  <si>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</si>
  <si>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</si>
  <si>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</si>
  <si>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</si>
  <si>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</si>
  <si>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</si>
  <si>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</si>
  <si>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</si>
  <si>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</si>
  <si>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</si>
  <si>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</si>
  <si>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</si>
  <si>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</si>
  <si>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</si>
  <si>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</si>
  <si>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</si>
  <si>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</si>
  <si>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</si>
  <si>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</si>
  <si>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</si>
  <si>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</si>
  <si>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</si>
  <si>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</si>
  <si>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</si>
  <si>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</si>
  <si>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</si>
  <si>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</si>
  <si>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</si>
  <si>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</si>
  <si>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</si>
  <si>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</si>
  <si>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</si>
  <si>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</si>
  <si>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</si>
  <si>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</si>
  <si>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</si>
  <si>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</si>
  <si>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</si>
  <si>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</si>
  <si>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</si>
  <si>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</si>
  <si>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</si>
  <si>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</si>
  <si>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</si>
  <si>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</si>
  <si>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</si>
  <si>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</si>
  <si>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</si>
  <si>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</si>
  <si>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</si>
  <si>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</si>
  <si>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</si>
  <si>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</si>
  <si>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</si>
  <si>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</si>
  <si>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</si>
  <si>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</si>
  <si>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</si>
  <si>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</si>
  <si>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</si>
  <si>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</si>
  <si>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</si>
  <si>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</si>
  <si>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</si>
  <si>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</si>
  <si>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</si>
  <si>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</si>
  <si>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</si>
  <si>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</si>
  <si>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</si>
  <si>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</si>
  <si>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</si>
  <si>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</si>
  <si>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</si>
  <si>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</si>
  <si>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</si>
  <si>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</si>
  <si>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</si>
  <si>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</si>
  <si>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</si>
  <si>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</si>
  <si>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</si>
  <si>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</si>
  <si>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</si>
  <si>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</si>
  <si>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</si>
  <si>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</si>
  <si>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</si>
  <si>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</si>
  <si>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</si>
  <si>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</si>
  <si>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</si>
  <si>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</si>
  <si>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</si>
  <si>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</si>
  <si>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</si>
  <si>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</si>
  <si>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</si>
  <si>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</si>
  <si>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</si>
  <si>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</si>
  <si>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</si>
  <si>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</si>
  <si>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</si>
  <si>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</si>
  <si>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</si>
  <si>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</si>
  <si>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</si>
  <si>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</si>
  <si>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</si>
  <si>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</si>
  <si>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</si>
  <si>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</si>
  <si>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</si>
  <si>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</si>
  <si>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</si>
  <si>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</si>
  <si>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</si>
  <si>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</si>
  <si>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</si>
  <si>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</si>
  <si>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</si>
  <si>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</si>
  <si>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</si>
  <si>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</si>
  <si>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</si>
  <si>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</si>
  <si>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</si>
  <si>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</si>
  <si>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</si>
  <si>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</si>
  <si>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</si>
  <si>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</si>
  <si>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</si>
  <si>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</si>
  <si>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</si>
  <si>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</si>
  <si>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</si>
  <si>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</si>
  <si>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</si>
  <si>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</si>
  <si>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</si>
  <si>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</si>
  <si>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</si>
  <si>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</si>
  <si>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</si>
  <si>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</si>
  <si>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</si>
  <si>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</si>
  <si>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</si>
  <si>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</si>
  <si>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</si>
  <si>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</si>
  <si>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</si>
  <si>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</si>
  <si>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</si>
  <si>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</si>
  <si>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</si>
  <si>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</si>
  <si>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</si>
  <si>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</si>
  <si>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</si>
  <si>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</si>
  <si>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</si>
  <si>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</si>
  <si>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</si>
  <si>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</si>
  <si>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</si>
  <si>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</si>
  <si>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</si>
  <si>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</si>
  <si>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</si>
  <si>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</si>
  <si>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</si>
  <si>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</si>
  <si>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</si>
  <si>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</si>
  <si>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</si>
  <si>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</si>
  <si>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</si>
  <si>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</si>
  <si>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</si>
  <si>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</si>
  <si>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</si>
  <si>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</si>
  <si>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</si>
  <si>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</si>
  <si>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</si>
  <si>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</si>
  <si>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</si>
  <si>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</si>
  <si>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</si>
  <si>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</si>
  <si>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</si>
  <si>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</si>
  <si>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</si>
  <si>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</si>
  <si>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</si>
  <si>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</si>
  <si>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</si>
  <si>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</si>
  <si>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</si>
  <si>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</si>
  <si>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</si>
  <si>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</si>
  <si>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</si>
  <si>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</si>
  <si>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</si>
  <si>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</si>
  <si>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</si>
  <si>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</si>
  <si>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</si>
  <si>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</si>
  <si>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</si>
  <si>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</si>
  <si>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</si>
  <si>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</si>
  <si>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</si>
  <si>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</si>
  <si>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</si>
  <si>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</si>
  <si>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</si>
  <si>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</si>
  <si>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</si>
  <si>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</si>
  <si>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</si>
  <si>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</si>
  <si>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</si>
  <si>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</si>
  <si>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</si>
  <si>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</si>
  <si>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</si>
  <si>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</si>
  <si>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</si>
  <si>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</si>
  <si>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</si>
  <si>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</si>
  <si>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</si>
  <si>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</si>
  <si>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</si>
  <si>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</si>
  <si>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</si>
  <si>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</si>
  <si>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</si>
  <si>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</si>
  <si>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</si>
  <si>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</si>
  <si>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</si>
  <si>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</si>
  <si>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</si>
  <si>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</si>
  <si>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</si>
  <si>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</si>
  <si>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</si>
  <si>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</si>
  <si>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</si>
  <si>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</si>
  <si>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</si>
  <si>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</si>
  <si>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</si>
  <si>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</si>
  <si>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</si>
  <si>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</si>
  <si>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</si>
  <si>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</si>
  <si>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</si>
  <si>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</si>
  <si>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</si>
  <si>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</si>
  <si>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</si>
  <si>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</si>
  <si>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</si>
  <si>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</si>
  <si>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</si>
  <si>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</si>
  <si>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</si>
  <si>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</si>
  <si>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</si>
  <si>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</si>
  <si>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</si>
  <si>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</si>
  <si>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</si>
  <si>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</si>
  <si>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</si>
  <si>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</si>
  <si>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</si>
  <si>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</si>
  <si>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</si>
  <si>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</si>
  <si>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</si>
  <si>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</si>
  <si>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</si>
  <si>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</si>
  <si>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</si>
  <si>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</si>
  <si>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</si>
  <si>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</si>
  <si>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</si>
  <si>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</si>
  <si>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</si>
  <si>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</si>
  <si>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</si>
  <si>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</si>
  <si>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</si>
  <si>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</si>
  <si>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</si>
  <si>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</si>
  <si>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</si>
  <si>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</si>
  <si>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</si>
  <si>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</si>
  <si>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</si>
  <si>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</si>
  <si>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</si>
  <si>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</si>
  <si>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</si>
  <si>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</si>
  <si>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</si>
  <si>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</si>
  <si>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</si>
  <si>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</si>
  <si>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</si>
  <si>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</si>
  <si>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</si>
  <si>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</si>
  <si>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</si>
  <si>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</si>
  <si>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</si>
  <si>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</si>
  <si>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</si>
  <si>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</si>
  <si>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</si>
  <si>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</si>
  <si>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</si>
  <si>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</si>
  <si>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</si>
  <si>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</si>
  <si>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</si>
  <si>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</si>
  <si>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</si>
  <si>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</si>
  <si>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</si>
  <si>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</si>
  <si>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</si>
  <si>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</si>
  <si>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</si>
  <si>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</si>
  <si>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</si>
  <si>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</si>
  <si>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</si>
  <si>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</si>
  <si>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</si>
  <si>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</si>
  <si>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</si>
  <si>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</si>
  <si>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</si>
  <si>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</si>
  <si>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</si>
  <si>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</si>
  <si>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</si>
  <si>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</si>
  <si>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</si>
  <si>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</si>
  <si>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</si>
  <si>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</si>
  <si>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</si>
  <si>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</si>
  <si>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</si>
  <si>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</si>
  <si>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</si>
  <si>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</si>
  <si>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</si>
  <si>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</si>
  <si>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</si>
  <si>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</si>
  <si>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</si>
  <si>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</si>
  <si>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</si>
  <si>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</si>
  <si>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</si>
  <si>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</si>
  <si>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</si>
  <si>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</si>
  <si>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</si>
  <si>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</si>
  <si>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</si>
  <si>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</si>
  <si>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</si>
  <si>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</si>
  <si>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</si>
  <si>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</si>
  <si>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</si>
  <si>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</si>
  <si>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</si>
  <si>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</si>
  <si>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</si>
  <si>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</si>
  <si>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</si>
  <si>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</si>
  <si>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</si>
  <si>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</si>
  <si>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</si>
  <si>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</si>
  <si>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</si>
  <si>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</si>
  <si>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</si>
  <si>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</si>
  <si>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</si>
  <si>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</si>
  <si>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</si>
  <si>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</si>
  <si>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</si>
  <si>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</si>
  <si>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</si>
  <si>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</si>
  <si>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</si>
  <si>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</si>
  <si>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</si>
  <si>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</si>
  <si>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</si>
  <si>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</si>
  <si>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</si>
  <si>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</si>
  <si>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</si>
  <si>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</si>
  <si>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</si>
  <si>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</si>
  <si>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</si>
  <si>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</si>
  <si>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</si>
  <si>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</si>
  <si>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</si>
  <si>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</si>
  <si>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</si>
  <si>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</si>
  <si>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</si>
  <si>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</si>
  <si>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</si>
  <si>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</si>
  <si>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</si>
  <si>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</si>
  <si>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</si>
  <si>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</si>
  <si>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</si>
  <si>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</si>
  <si>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</si>
  <si>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</si>
  <si>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</si>
  <si>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</si>
  <si>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</si>
  <si>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</si>
  <si>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</si>
  <si>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</si>
  <si>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</si>
  <si>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</si>
  <si>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</si>
  <si>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</si>
  <si>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</si>
  <si>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</si>
  <si>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</si>
  <si>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</si>
  <si>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</si>
  <si>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</si>
  <si>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</si>
  <si>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</si>
  <si>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</si>
  <si>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</si>
  <si>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</si>
  <si>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</si>
  <si>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</si>
  <si>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</si>
  <si>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</si>
  <si>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</si>
  <si>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</si>
  <si>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</si>
  <si>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</si>
  <si>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</si>
  <si>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</si>
  <si>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</si>
  <si>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</si>
  <si>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</si>
  <si>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</si>
  <si>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</si>
  <si>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</si>
  <si>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</si>
  <si>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</si>
  <si>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</si>
  <si>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</si>
  <si>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</si>
  <si>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</si>
  <si>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</si>
  <si>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</si>
  <si>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</si>
  <si>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</si>
  <si>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</si>
  <si>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</si>
  <si>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</si>
  <si>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</si>
  <si>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</si>
  <si>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</si>
  <si>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</si>
  <si>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</si>
  <si>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</si>
  <si>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</si>
  <si>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</si>
  <si>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</si>
  <si>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</si>
  <si>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</si>
  <si>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</si>
  <si>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</si>
  <si>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</si>
  <si>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</si>
  <si>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</si>
  <si>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</si>
  <si>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</si>
  <si>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</si>
  <si>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</si>
  <si>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</si>
  <si>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</si>
  <si>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</si>
  <si>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</si>
  <si>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</si>
  <si>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</si>
  <si>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</si>
  <si>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</si>
  <si>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</si>
  <si>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</si>
  <si>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</si>
  <si>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</si>
  <si>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</si>
  <si>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</si>
  <si>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</si>
  <si>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</si>
  <si>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</si>
  <si>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</si>
  <si>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</si>
  <si>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</si>
  <si>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</si>
  <si>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</si>
  <si>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</si>
  <si>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</si>
  <si>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</si>
  <si>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</si>
  <si>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</si>
  <si>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</si>
  <si>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</si>
  <si>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</si>
  <si>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</si>
  <si>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</si>
  <si>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</si>
  <si>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</si>
  <si>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</si>
  <si>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</si>
  <si>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</si>
  <si>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</si>
  <si>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</si>
  <si>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</si>
  <si>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</si>
  <si>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</si>
  <si>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</si>
  <si>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</si>
  <si>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</si>
  <si>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</si>
  <si>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</si>
  <si>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</si>
  <si>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</si>
  <si>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</si>
  <si>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</si>
  <si>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</si>
  <si>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</si>
  <si>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</si>
  <si>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</si>
  <si>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</si>
  <si>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</si>
  <si>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</si>
  <si>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</si>
  <si>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</si>
  <si>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</si>
  <si>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</si>
  <si>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</si>
  <si>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</si>
  <si>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</si>
  <si>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</si>
  <si>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</si>
  <si>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</si>
  <si>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</si>
  <si>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</si>
  <si>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</si>
  <si>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</si>
  <si>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</si>
  <si>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</si>
  <si>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</si>
  <si>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</si>
  <si>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</si>
  <si>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</si>
  <si>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</si>
  <si>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</si>
  <si>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</si>
  <si>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</si>
  <si>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</si>
  <si>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</si>
  <si>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</si>
  <si>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</si>
  <si>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</si>
  <si>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</si>
  <si>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</si>
  <si>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</si>
  <si>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</si>
  <si>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</si>
  <si>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</si>
  <si>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</si>
  <si>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</si>
  <si>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</si>
  <si>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</si>
  <si>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</si>
  <si>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</si>
  <si>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</si>
  <si>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</si>
  <si>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</si>
  <si>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</si>
  <si>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</si>
  <si>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</si>
  <si>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</si>
  <si>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</si>
  <si>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</si>
  <si>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</si>
  <si>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</si>
  <si>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</si>
  <si>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</si>
  <si>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</si>
  <si>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</si>
  <si>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</si>
  <si>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</si>
  <si>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</si>
  <si>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</si>
  <si>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</si>
  <si>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</si>
  <si>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</si>
  <si>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</si>
  <si>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</si>
  <si>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</si>
  <si>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</si>
  <si>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</si>
  <si>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</si>
  <si>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</si>
  <si>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</si>
  <si>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</si>
  <si>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</si>
  <si>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</si>
  <si>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</si>
  <si>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</si>
  <si>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</si>
  <si>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</si>
  <si>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</si>
  <si>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</si>
  <si>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</si>
  <si>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</si>
  <si>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</si>
  <si>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</si>
  <si>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</si>
  <si>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</si>
  <si>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</si>
  <si>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</si>
  <si>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</si>
  <si>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</si>
  <si>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</si>
  <si>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</si>
  <si>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</si>
  <si>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</si>
  <si>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</si>
  <si>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</si>
  <si>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</si>
  <si>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</si>
  <si>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</si>
  <si>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</si>
  <si>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</si>
  <si>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</si>
  <si>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</si>
  <si>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</si>
  <si>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</si>
  <si>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</si>
  <si>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</si>
  <si>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</si>
  <si>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</si>
  <si>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</si>
  <si>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</si>
  <si>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</si>
  <si>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</si>
  <si>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</si>
  <si>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</si>
  <si>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</si>
  <si>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</si>
  <si>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</si>
  <si>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</si>
  <si>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</si>
  <si>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</si>
  <si>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</si>
  <si>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</si>
  <si>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</si>
  <si>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</si>
  <si>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</si>
  <si>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</si>
  <si>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</si>
  <si>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</si>
  <si>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</si>
  <si>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</si>
  <si>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</si>
  <si>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</si>
  <si>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</si>
  <si>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</si>
  <si>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</si>
  <si>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</si>
  <si>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</si>
  <si>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</si>
  <si>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</si>
  <si>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</si>
  <si>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</si>
  <si>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</si>
  <si>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</si>
  <si>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</si>
  <si>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</si>
  <si>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</si>
  <si>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</si>
  <si>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</si>
  <si>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</si>
  <si>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</si>
  <si>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</si>
  <si>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</si>
  <si>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</si>
  <si>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</si>
  <si>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</si>
  <si>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</si>
  <si>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</si>
  <si>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</si>
  <si>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</si>
  <si>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</si>
  <si>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</si>
  <si>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</si>
  <si>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</si>
  <si>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</si>
  <si>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</si>
  <si>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</si>
  <si>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</si>
  <si>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</si>
  <si>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</si>
  <si>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</si>
  <si>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</si>
  <si>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</si>
  <si>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</si>
  <si>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</si>
  <si>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</si>
  <si>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</si>
  <si>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</si>
  <si>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</si>
  <si>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</si>
  <si>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</si>
  <si>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</si>
  <si>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</si>
  <si>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</si>
  <si>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</si>
  <si>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</si>
  <si>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</si>
  <si>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</si>
  <si>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</si>
  <si>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</si>
  <si>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</si>
  <si>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</si>
  <si>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</si>
  <si>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</si>
  <si>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</si>
  <si>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</si>
  <si>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</si>
  <si>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</si>
  <si>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</si>
  <si>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</si>
  <si>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</si>
  <si>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</si>
  <si>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</si>
  <si>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</si>
  <si>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</si>
  <si>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</si>
  <si>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</si>
  <si>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</si>
  <si>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</si>
  <si>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</si>
  <si>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</si>
  <si>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</si>
  <si>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</si>
  <si>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</si>
  <si>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</si>
  <si>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</si>
  <si>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</si>
  <si>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</si>
  <si>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</si>
  <si>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</si>
  <si>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</si>
  <si>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</si>
  <si>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</si>
  <si>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</si>
  <si>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</si>
  <si>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</si>
  <si>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</si>
  <si>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</si>
  <si>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</si>
  <si>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</si>
  <si>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</si>
  <si>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</si>
  <si>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</si>
  <si>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</si>
  <si>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</si>
  <si>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</si>
  <si>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</si>
  <si>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</si>
  <si>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</si>
  <si>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</si>
  <si>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</si>
  <si>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</si>
  <si>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</si>
  <si>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</si>
  <si>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</si>
  <si>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</si>
  <si>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</si>
  <si>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</si>
  <si>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</si>
  <si>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</si>
  <si>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</si>
  <si>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</si>
  <si>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</si>
  <si>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</si>
  <si>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</si>
  <si>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</si>
  <si>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</si>
  <si>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</si>
  <si>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</si>
  <si>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</si>
  <si>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</si>
  <si>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</si>
  <si>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</si>
  <si>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</si>
  <si>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</si>
  <si>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</si>
  <si>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</si>
  <si>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</si>
  <si>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</si>
  <si>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</si>
  <si>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</si>
  <si>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</si>
  <si>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</si>
  <si>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</si>
  <si>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</si>
  <si>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</si>
  <si>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</si>
  <si>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</si>
  <si>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</si>
  <si>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</si>
  <si>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</si>
  <si>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</si>
  <si>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</si>
  <si>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</si>
  <si>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</si>
  <si>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</si>
  <si>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</si>
  <si>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</si>
  <si>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</si>
  <si>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</si>
  <si>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</si>
  <si>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</si>
  <si>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</si>
  <si>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</si>
  <si>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</si>
  <si>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</si>
  <si>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</si>
  <si>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</si>
  <si>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</si>
  <si>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</si>
  <si>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</si>
  <si>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</si>
  <si>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</si>
  <si>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</si>
  <si>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</si>
  <si>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</si>
  <si>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</si>
  <si>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</si>
  <si>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</si>
  <si>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</si>
  <si>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</si>
  <si>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</si>
  <si>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</si>
  <si>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</si>
  <si>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</si>
  <si>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</si>
  <si>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</si>
  <si>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</si>
  <si>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</si>
  <si>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</si>
  <si>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</si>
  <si>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</si>
  <si>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</si>
  <si>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</si>
  <si>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</si>
  <si>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</si>
  <si>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</si>
  <si>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</si>
  <si>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</si>
  <si>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</si>
  <si>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</si>
  <si>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</si>
  <si>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</si>
  <si>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</si>
  <si>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</si>
  <si>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</si>
  <si>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</si>
  <si>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</si>
  <si>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</si>
  <si>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</si>
  <si>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</si>
  <si>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</si>
  <si>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</si>
  <si>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</si>
  <si>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</si>
  <si>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</si>
  <si>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</si>
  <si>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</si>
  <si>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</si>
  <si>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</si>
  <si>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</si>
  <si>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</si>
  <si>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</si>
  <si>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</si>
  <si>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</si>
  <si>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</si>
  <si>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</si>
  <si>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</si>
  <si>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</si>
  <si>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</si>
  <si>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</si>
  <si>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</si>
  <si>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</si>
  <si>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</si>
  <si>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</si>
  <si>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</si>
  <si>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</si>
  <si>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</si>
  <si>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</si>
  <si>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</si>
  <si>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</si>
  <si>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</si>
  <si>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</si>
  <si>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</si>
  <si>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</si>
  <si>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</si>
  <si>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</si>
  <si>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</si>
  <si>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</si>
  <si>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</si>
  <si>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</si>
  <si>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</si>
  <si>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</si>
  <si>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</si>
  <si>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</si>
  <si>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</si>
  <si>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</si>
  <si>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</si>
  <si>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</si>
  <si>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</si>
  <si>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</si>
  <si>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</si>
  <si>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</si>
  <si>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</si>
  <si>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</si>
  <si>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</si>
  <si>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</si>
  <si>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</si>
  <si>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</si>
  <si>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</si>
  <si>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</si>
  <si>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</si>
  <si>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</si>
  <si>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</si>
  <si>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</si>
  <si>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</si>
  <si>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</si>
  <si>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</si>
  <si>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</si>
  <si>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</si>
  <si>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</si>
  <si>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</si>
  <si>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</si>
  <si>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</si>
  <si>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</si>
  <si>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</si>
  <si>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</si>
  <si>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</si>
  <si>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</si>
  <si>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</si>
  <si>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</si>
  <si>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</si>
  <si>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</si>
  <si>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</si>
  <si>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</si>
  <si>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</si>
  <si>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</si>
  <si>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</si>
  <si>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</si>
  <si>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</si>
  <si>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</si>
  <si>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</si>
  <si>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</si>
  <si>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</si>
  <si>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</si>
  <si>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</si>
  <si>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</si>
  <si>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</si>
  <si>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</si>
  <si>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</si>
  <si>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</si>
  <si>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</si>
  <si>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</si>
  <si>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</si>
  <si>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</si>
  <si>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</si>
  <si>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</si>
  <si>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</si>
  <si>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</si>
  <si>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</si>
  <si>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</si>
  <si>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</si>
  <si>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</si>
  <si>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</si>
  <si>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</si>
  <si>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</si>
  <si>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</si>
  <si>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</si>
  <si>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</si>
  <si>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</si>
  <si>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</si>
  <si>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</si>
  <si>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</si>
  <si>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</si>
  <si>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</si>
  <si>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</si>
  <si>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</si>
  <si>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</si>
  <si>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</si>
  <si>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</si>
  <si>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</si>
  <si>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</si>
  <si>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</si>
  <si>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</si>
  <si>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</si>
  <si>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</si>
  <si>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</si>
  <si>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</si>
  <si>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</si>
  <si>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</si>
  <si>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</si>
  <si>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</si>
  <si>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</si>
  <si>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</si>
  <si>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</si>
  <si>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</si>
  <si>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</si>
  <si>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</si>
  <si>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</si>
  <si>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</si>
  <si>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</si>
  <si>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</si>
  <si>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</si>
  <si>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</si>
  <si>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</si>
  <si>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</si>
  <si>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</si>
  <si>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</si>
  <si>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</si>
  <si>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</si>
  <si>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</si>
  <si>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</si>
  <si>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</si>
  <si>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</si>
  <si>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</si>
  <si>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</si>
  <si>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</si>
  <si>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</si>
  <si>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</si>
  <si>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</si>
  <si>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</si>
  <si>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</si>
  <si>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</si>
  <si>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</si>
  <si>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</si>
  <si>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</si>
  <si>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</si>
  <si>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</si>
  <si>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</si>
  <si>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</si>
  <si>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</si>
  <si>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</si>
  <si>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</si>
  <si>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</si>
  <si>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</si>
  <si>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</si>
  <si>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</si>
  <si>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</si>
  <si>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</si>
  <si>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</si>
  <si>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</si>
  <si>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</si>
  <si>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</si>
  <si>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</si>
  <si>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</si>
  <si>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</si>
  <si>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</si>
  <si>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</si>
  <si>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</si>
  <si>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</si>
  <si>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</si>
  <si>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</si>
  <si>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</si>
  <si>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</si>
  <si>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</si>
  <si>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</si>
  <si>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</si>
  <si>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</si>
  <si>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</si>
  <si>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</si>
  <si>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</si>
  <si>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</si>
  <si>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</si>
  <si>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</si>
  <si>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</si>
  <si>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</si>
  <si>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</si>
  <si>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</si>
  <si>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</si>
  <si>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</si>
  <si>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</si>
  <si>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</si>
  <si>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</si>
  <si>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</si>
  <si>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</si>
  <si>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</si>
  <si>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</si>
  <si>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</si>
  <si>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</si>
  <si>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</si>
  <si>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</si>
  <si>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</si>
  <si>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</si>
  <si>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</si>
  <si>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</si>
  <si>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</si>
  <si>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</si>
  <si>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</si>
  <si>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</si>
  <si>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</si>
  <si>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</si>
  <si>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</si>
  <si>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</si>
  <si>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</si>
  <si>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</si>
  <si>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</si>
  <si>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</si>
  <si>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</si>
  <si>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</si>
  <si>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</si>
  <si>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</si>
  <si>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</si>
  <si>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</si>
  <si>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</si>
  <si>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</si>
  <si>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</si>
  <si>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</si>
  <si>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</si>
  <si>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</si>
  <si>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</si>
  <si>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</si>
  <si>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</si>
  <si>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</si>
  <si>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</si>
  <si>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</si>
  <si>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</si>
  <si>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</si>
  <si>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</si>
  <si>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</si>
  <si>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</si>
  <si>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</si>
  <si>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</si>
  <si>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</si>
  <si>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</si>
  <si>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</si>
  <si>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</si>
  <si>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</si>
  <si>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</si>
  <si>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</si>
  <si>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</si>
  <si>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</si>
  <si>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</si>
  <si>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</si>
  <si>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</si>
  <si>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</si>
  <si>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</si>
  <si>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</si>
  <si>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</si>
  <si>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</si>
  <si>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</si>
  <si>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</si>
  <si>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</si>
  <si>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</si>
  <si>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</si>
  <si>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</si>
  <si>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</si>
  <si>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</si>
  <si>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</si>
  <si>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</si>
  <si>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</si>
  <si>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</si>
  <si>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</si>
  <si>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</si>
  <si>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</si>
  <si>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</si>
  <si>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</si>
  <si>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</si>
  <si>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</si>
  <si>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</si>
  <si>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</si>
  <si>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</si>
  <si>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</si>
  <si>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</si>
  <si>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</si>
  <si>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</si>
  <si>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</si>
  <si>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</si>
  <si>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</si>
  <si>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</si>
  <si>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</si>
  <si>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</si>
  <si>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</si>
  <si>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</si>
  <si>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</si>
  <si>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</si>
  <si>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</si>
  <si>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</si>
  <si>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</si>
  <si>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</si>
  <si>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</si>
  <si>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</si>
  <si>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</si>
  <si>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</si>
  <si>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</si>
  <si>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</si>
  <si>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</si>
  <si>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</si>
  <si>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</si>
  <si>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</si>
  <si>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</si>
  <si>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</si>
  <si>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</si>
  <si>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</si>
  <si>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</si>
  <si>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</si>
  <si>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</si>
  <si>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</si>
  <si>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</si>
  <si>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</si>
  <si>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</si>
  <si>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</si>
  <si>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</si>
  <si>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</si>
  <si>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</si>
  <si>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</si>
  <si>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</si>
  <si>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</si>
  <si>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</si>
  <si>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</si>
  <si>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</si>
  <si>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</si>
  <si>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</si>
  <si>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</si>
  <si>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</si>
  <si>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</si>
  <si>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</si>
  <si>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</si>
  <si>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</si>
  <si>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</si>
  <si>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</si>
  <si>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</si>
  <si>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</si>
  <si>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</si>
  <si>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</si>
  <si>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</si>
  <si>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</si>
  <si>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</si>
  <si>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</si>
  <si>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</si>
  <si>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</si>
  <si>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</si>
  <si>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</si>
  <si>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</si>
  <si>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</si>
  <si>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</si>
  <si>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</si>
  <si>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</si>
  <si>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</si>
  <si>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</si>
  <si>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</si>
  <si>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</si>
  <si>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</si>
  <si>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</si>
  <si>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</si>
  <si>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</si>
  <si>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</si>
  <si>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</si>
  <si>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</si>
  <si>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</si>
  <si>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</si>
  <si>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</si>
  <si>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</si>
  <si>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</si>
  <si>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</si>
  <si>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</si>
  <si>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</si>
  <si>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</si>
  <si>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</si>
  <si>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</si>
  <si>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</si>
  <si>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</si>
  <si>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</si>
  <si>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</si>
  <si>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</si>
  <si>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</si>
  <si>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</si>
  <si>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</si>
  <si>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</si>
  <si>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</si>
  <si>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</si>
  <si>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</si>
  <si>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</si>
  <si>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</si>
  <si>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</si>
  <si>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</si>
  <si>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</si>
  <si>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</si>
  <si>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</si>
  <si>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</si>
  <si>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</si>
  <si>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</si>
  <si>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</si>
  <si>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</si>
  <si>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</si>
  <si>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</si>
  <si>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</si>
  <si>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</si>
  <si>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</si>
  <si>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</si>
  <si>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</si>
  <si>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</si>
  <si>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</si>
  <si>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</si>
  <si>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</si>
  <si>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</si>
  <si>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</si>
  <si>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</si>
  <si>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</si>
  <si>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</si>
  <si>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</si>
  <si>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</si>
  <si>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</si>
  <si>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</si>
  <si>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</si>
  <si>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</si>
  <si>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</si>
  <si>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</si>
  <si>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</si>
  <si>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</si>
  <si>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</si>
  <si>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</si>
  <si>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</si>
  <si>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</si>
  <si>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</si>
  <si>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</si>
  <si>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</si>
  <si>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</si>
  <si>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</si>
  <si>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</si>
  <si>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</si>
  <si>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</si>
  <si>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</si>
  <si>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</si>
  <si>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</si>
  <si>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</si>
  <si>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</si>
  <si>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</si>
  <si>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</si>
  <si>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</si>
  <si>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</si>
  <si>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</si>
  <si>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</si>
  <si>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</si>
  <si>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</si>
  <si>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</si>
  <si>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</si>
  <si>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</si>
  <si>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</si>
  <si>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</si>
  <si>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</si>
  <si>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</si>
  <si>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</si>
  <si>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</si>
  <si>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</si>
  <si>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</si>
  <si>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</si>
  <si>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</si>
  <si>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</si>
  <si>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</si>
  <si>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</si>
  <si>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</si>
  <si>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</si>
  <si>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</si>
  <si>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</si>
  <si>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</si>
  <si>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</si>
  <si>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</si>
  <si>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</si>
  <si>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</si>
  <si>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</si>
  <si>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</si>
  <si>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</si>
  <si>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</si>
  <si>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</si>
  <si>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</si>
  <si>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</si>
  <si>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</si>
  <si>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</si>
  <si>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</si>
  <si>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</si>
  <si>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</si>
  <si>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</si>
  <si>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</si>
  <si>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</si>
  <si>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</si>
  <si>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</si>
  <si>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</si>
  <si>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</si>
  <si>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</si>
  <si>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</si>
  <si>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</si>
  <si>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</si>
  <si>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</si>
  <si>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</si>
  <si>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</si>
  <si>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</si>
  <si>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</si>
  <si>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</si>
  <si>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</si>
  <si>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</si>
  <si>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</si>
  <si>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</si>
  <si>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</si>
  <si>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</si>
  <si>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</si>
  <si>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</si>
  <si>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</si>
  <si>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</si>
  <si>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</si>
  <si>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</si>
  <si>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</si>
  <si>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</si>
  <si>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</si>
  <si>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</si>
  <si>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</si>
  <si>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</si>
  <si>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</si>
  <si>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</si>
  <si>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</si>
  <si>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</si>
  <si>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</si>
  <si>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</si>
  <si>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</si>
  <si>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</si>
  <si>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</si>
  <si>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</si>
  <si>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</si>
  <si>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</si>
  <si>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</si>
  <si>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</si>
  <si>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</si>
  <si>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</si>
  <si>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</si>
  <si>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</si>
  <si>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</si>
  <si>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</si>
  <si>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</si>
  <si>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</si>
  <si>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</si>
  <si>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</si>
  <si>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</si>
  <si>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</si>
  <si>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</si>
  <si>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</si>
  <si>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</si>
  <si>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</si>
  <si>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</si>
  <si>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</si>
  <si>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</si>
  <si>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</si>
  <si>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</si>
  <si>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</si>
  <si>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</si>
  <si>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</si>
  <si>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</si>
  <si>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</si>
  <si>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</si>
  <si>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</si>
  <si>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</si>
  <si>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</si>
  <si>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</si>
  <si>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</si>
  <si>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</si>
  <si>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</si>
  <si>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</si>
  <si>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</si>
  <si>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</si>
  <si>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</si>
  <si>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</si>
  <si>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</si>
  <si>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</si>
  <si>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</si>
  <si>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</si>
  <si>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</si>
  <si>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</si>
  <si>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</si>
  <si>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</si>
  <si>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</si>
  <si>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</si>
  <si>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</si>
  <si>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</si>
  <si>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</si>
  <si>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</si>
  <si>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</si>
  <si>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</si>
  <si>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</si>
  <si>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</si>
  <si>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</si>
  <si>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</si>
  <si>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</si>
  <si>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</si>
  <si>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</si>
  <si>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</si>
  <si>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</si>
  <si>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</si>
  <si>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</si>
  <si>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</si>
  <si>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</si>
  <si>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</si>
  <si>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</si>
  <si>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</si>
  <si>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</si>
  <si>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</si>
  <si>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</si>
  <si>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</si>
  <si>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</si>
  <si>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</si>
  <si>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</si>
  <si>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</si>
  <si>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</si>
  <si>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</si>
  <si>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</si>
  <si>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</si>
  <si>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</si>
  <si>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</si>
  <si>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</si>
  <si>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</si>
  <si>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</si>
  <si>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</si>
  <si>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</si>
  <si>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</si>
  <si>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</si>
  <si>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</si>
  <si>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</si>
  <si>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</si>
  <si>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</si>
  <si>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</si>
  <si>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</si>
  <si>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</si>
  <si>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</si>
  <si>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</si>
  <si>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</si>
  <si>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</si>
  <si>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</si>
  <si>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</si>
  <si>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</si>
  <si>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</si>
  <si>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</si>
  <si>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</si>
  <si>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</si>
  <si>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</si>
  <si>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</si>
  <si>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</si>
  <si>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</si>
  <si>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</si>
  <si>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</si>
  <si>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</si>
  <si>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</si>
  <si>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</si>
  <si>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</si>
  <si>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</si>
  <si>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</si>
  <si>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</si>
  <si>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</si>
  <si>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</si>
  <si>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</si>
  <si>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</si>
  <si>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</si>
  <si>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</si>
  <si>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</si>
  <si>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</si>
  <si>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</si>
  <si>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</si>
  <si>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</si>
  <si>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</si>
  <si>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</si>
  <si>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</si>
  <si>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</si>
  <si>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</si>
  <si>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</si>
  <si>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</si>
  <si>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</si>
  <si>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</si>
  <si>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</si>
  <si>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</si>
  <si>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</si>
  <si>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</si>
  <si>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</si>
  <si>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</si>
  <si>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</si>
  <si>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</si>
  <si>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</si>
  <si>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</si>
  <si>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</si>
  <si>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</si>
  <si>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</si>
  <si>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</si>
  <si>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</si>
  <si>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</si>
  <si>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</si>
  <si>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</si>
  <si>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</si>
  <si>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</si>
  <si>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</si>
  <si>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</si>
  <si>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</si>
  <si>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</si>
  <si>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</si>
  <si>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</si>
  <si>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</si>
  <si>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</si>
  <si>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</si>
  <si>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</si>
  <si>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</si>
  <si>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</si>
  <si>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</si>
  <si>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</si>
  <si>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</si>
  <si>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</si>
  <si>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</si>
  <si>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</si>
  <si>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</si>
  <si>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</si>
  <si>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</si>
  <si>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</si>
  <si>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</si>
  <si>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</si>
  <si>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</si>
  <si>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</si>
  <si>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</si>
  <si>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</si>
  <si>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</si>
  <si>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</si>
  <si>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</si>
  <si>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</si>
  <si>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</si>
  <si>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</si>
  <si>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</si>
  <si>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</si>
  <si>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</si>
  <si>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</si>
  <si>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</si>
  <si>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</si>
  <si>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</si>
  <si>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</si>
  <si>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</si>
  <si>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</si>
  <si>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</si>
  <si>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</si>
  <si>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</si>
  <si>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</si>
  <si>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</si>
  <si>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</si>
  <si>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</si>
  <si>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</si>
  <si>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</si>
  <si>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</si>
  <si>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</si>
  <si>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</si>
  <si>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</si>
  <si>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</si>
  <si>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</si>
  <si>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</si>
  <si>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</si>
  <si>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</si>
  <si>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</si>
  <si>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</si>
  <si>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</si>
  <si>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</si>
  <si>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</si>
  <si>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</si>
  <si>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</si>
  <si>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</si>
  <si>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</si>
  <si>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</si>
  <si>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</si>
  <si>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</si>
  <si>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</si>
  <si>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</si>
  <si>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</si>
  <si>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</si>
  <si>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</si>
  <si>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</si>
  <si>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</si>
  <si>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</si>
  <si>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</si>
  <si>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</si>
  <si>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</si>
  <si>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</si>
  <si>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</si>
  <si>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</si>
  <si>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</si>
  <si>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</si>
  <si>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</si>
  <si>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</si>
  <si>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</si>
  <si>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</si>
  <si>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</si>
  <si>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</si>
  <si>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</si>
  <si>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</si>
  <si>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</si>
  <si>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</si>
  <si>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</si>
  <si>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</si>
  <si>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</si>
  <si>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</si>
  <si>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</si>
  <si>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</si>
  <si>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</si>
  <si>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</si>
  <si>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</si>
  <si>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</si>
  <si>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</si>
  <si>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</si>
  <si>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</si>
  <si>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</si>
  <si>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</si>
  <si>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</si>
  <si>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</si>
  <si>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</si>
  <si>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</si>
  <si>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</si>
  <si>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</si>
  <si>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</si>
  <si>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</si>
  <si>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</si>
  <si>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</si>
  <si>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</si>
  <si>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</si>
  <si>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</si>
  <si>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</si>
  <si>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</si>
  <si>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</si>
  <si>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</si>
  <si>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</si>
  <si>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</si>
  <si>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</si>
  <si>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</si>
  <si>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</si>
  <si>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</si>
  <si>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</si>
  <si>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</si>
  <si>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</si>
  <si>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</si>
  <si>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</si>
  <si>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</si>
  <si>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</si>
  <si>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</si>
  <si>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</si>
  <si>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</si>
  <si>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</si>
  <si>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</si>
  <si>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</si>
  <si>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</si>
  <si>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</si>
  <si>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</si>
  <si>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</si>
  <si>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</si>
  <si>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</si>
  <si>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</si>
  <si>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</si>
  <si>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</si>
  <si>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</si>
  <si>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</si>
  <si>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</si>
  <si>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</si>
  <si>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</si>
  <si>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</si>
  <si>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</si>
  <si>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</si>
  <si>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</si>
  <si>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</si>
  <si>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</si>
  <si>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</si>
  <si>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</si>
  <si>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</si>
  <si>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</si>
  <si>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</si>
  <si>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</si>
  <si>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</si>
  <si>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</si>
  <si>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</si>
  <si>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</si>
  <si>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</si>
  <si>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</si>
  <si>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</si>
  <si>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</si>
  <si>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</si>
  <si>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</si>
  <si>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</si>
  <si>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</si>
  <si>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</si>
  <si>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</si>
  <si>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</si>
  <si>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</si>
  <si>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</si>
  <si>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</si>
  <si>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</si>
  <si>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</si>
  <si>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</si>
  <si>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</si>
  <si>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</si>
  <si>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</si>
  <si>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</si>
  <si>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</si>
  <si>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</si>
  <si>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</si>
  <si>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</si>
  <si>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</si>
  <si>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</si>
  <si>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</si>
  <si>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</si>
  <si>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</si>
  <si>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</si>
  <si>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</si>
  <si>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</si>
  <si>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</si>
  <si>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</si>
  <si>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</si>
  <si>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</si>
  <si>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</si>
  <si>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</si>
  <si>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</si>
  <si>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</si>
  <si>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</si>
  <si>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</si>
  <si>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</si>
  <si>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</si>
  <si>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</si>
  <si>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</si>
  <si>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</si>
  <si>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</si>
  <si>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</si>
  <si>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</si>
  <si>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</si>
  <si>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</si>
  <si>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</si>
  <si>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</si>
  <si>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</si>
  <si>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</si>
  <si>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</si>
  <si>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</si>
  <si>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</si>
  <si>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</si>
  <si>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</si>
  <si>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</si>
  <si>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</si>
  <si>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</si>
  <si>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</si>
  <si>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</si>
  <si>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</si>
  <si>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</si>
  <si>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</si>
  <si>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</si>
  <si>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</si>
  <si>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</si>
  <si>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</si>
  <si>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</si>
  <si>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</si>
  <si>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</si>
  <si>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</si>
  <si>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</si>
  <si>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</si>
  <si>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</si>
  <si>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</si>
  <si>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</si>
  <si>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</si>
  <si>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</si>
  <si>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</si>
  <si>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</si>
  <si>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</si>
  <si>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</si>
  <si>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</si>
  <si>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</si>
  <si>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</si>
  <si>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</si>
  <si>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</si>
  <si>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</si>
  <si>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</si>
  <si>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</si>
  <si>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</si>
  <si>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</si>
  <si>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</si>
  <si>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</si>
  <si>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</si>
  <si>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</si>
  <si>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</si>
  <si>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</si>
  <si>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</si>
  <si>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</si>
  <si>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</si>
  <si>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</si>
  <si>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</si>
  <si>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</si>
  <si>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</si>
  <si>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</si>
  <si>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</si>
  <si>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</si>
  <si>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</si>
  <si>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</si>
  <si>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</si>
  <si>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</si>
  <si>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</si>
  <si>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</si>
  <si>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</si>
  <si>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</si>
  <si>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</si>
  <si>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</si>
  <si>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</si>
  <si>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</si>
  <si>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</si>
  <si>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</si>
  <si>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</si>
  <si>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</si>
  <si>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</si>
  <si>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</si>
  <si>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</si>
  <si>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</si>
  <si>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</si>
  <si>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</si>
  <si>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</si>
  <si>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</si>
  <si>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</si>
  <si>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</si>
  <si>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</si>
  <si>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</si>
  <si>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</si>
  <si>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</si>
  <si>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</si>
  <si>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</si>
  <si>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</si>
  <si>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</si>
  <si>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</si>
  <si>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</si>
  <si>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</si>
  <si>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</si>
  <si>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</si>
  <si>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</si>
  <si>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</si>
  <si>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</si>
  <si>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</si>
  <si>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</si>
  <si>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</si>
  <si>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</si>
  <si>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</si>
  <si>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</si>
  <si>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</si>
  <si>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</si>
  <si>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</si>
  <si>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</si>
  <si>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</si>
  <si>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</si>
  <si>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</si>
  <si>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</si>
  <si>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</si>
  <si>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</si>
  <si>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</si>
  <si>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</si>
  <si>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</si>
  <si>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</si>
  <si>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</si>
  <si>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</si>
  <si>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</si>
  <si>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</si>
  <si>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</si>
  <si>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</si>
  <si>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</si>
  <si>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</si>
  <si>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</si>
  <si>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</si>
  <si>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</si>
  <si>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</si>
  <si>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</si>
  <si>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</si>
  <si>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</si>
  <si>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</si>
  <si>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</si>
  <si>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</si>
  <si>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</si>
  <si>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</si>
  <si>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</si>
  <si>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</si>
  <si>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</si>
  <si>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</si>
  <si>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</si>
  <si>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</si>
  <si>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</si>
  <si>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</si>
  <si>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</si>
  <si>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</si>
  <si>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</si>
  <si>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</si>
  <si>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</si>
  <si>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</si>
  <si>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</si>
  <si>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</si>
  <si>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</si>
  <si>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</si>
  <si>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</si>
  <si>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</si>
  <si>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</si>
  <si>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</si>
  <si>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</si>
  <si>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</si>
  <si>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</si>
  <si>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</si>
  <si>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</si>
  <si>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</si>
  <si>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</si>
  <si>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</si>
  <si>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</si>
  <si>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</si>
  <si>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</si>
  <si>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</si>
  <si>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</si>
  <si>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</si>
  <si>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</si>
  <si>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</si>
  <si>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</si>
  <si>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</si>
  <si>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</si>
  <si>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</si>
  <si>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</si>
  <si>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</si>
  <si>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</si>
  <si>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</si>
  <si>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</si>
  <si>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</si>
  <si>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</si>
  <si>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</si>
  <si>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</si>
  <si>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</si>
  <si>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</si>
  <si>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</si>
  <si>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</si>
  <si>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</si>
  <si>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</si>
  <si>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</si>
  <si>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</si>
  <si>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</si>
  <si>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</si>
  <si>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</si>
  <si>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</si>
  <si>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</si>
  <si>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</si>
  <si>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</si>
  <si>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</si>
  <si>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</si>
  <si>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</si>
  <si>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</si>
  <si>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</si>
  <si>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</si>
  <si>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</si>
  <si>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</si>
  <si>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</si>
  <si>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</si>
  <si>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</si>
  <si>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</si>
  <si>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</si>
  <si>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</si>
  <si>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</si>
  <si>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</si>
  <si>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</si>
  <si>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</si>
  <si>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</si>
  <si>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</si>
  <si>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</si>
  <si>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</si>
  <si>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</si>
  <si>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</si>
  <si>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</si>
  <si>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</si>
  <si>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</si>
  <si>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</si>
  <si>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</si>
  <si>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</si>
  <si>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</si>
  <si>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</si>
  <si>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</si>
  <si>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</si>
  <si>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</si>
  <si>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</si>
  <si>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</si>
  <si>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</si>
  <si>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</si>
  <si>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</si>
  <si>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</si>
  <si>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</si>
  <si>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</si>
  <si>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</si>
  <si>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</si>
  <si>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</si>
  <si>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</si>
  <si>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</si>
  <si>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</si>
  <si>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</si>
  <si>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</si>
  <si>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</si>
  <si>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</si>
  <si>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</si>
  <si>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</si>
  <si>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</si>
  <si>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</si>
  <si>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</si>
  <si>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</si>
  <si>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</si>
  <si>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</si>
  <si>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</si>
  <si>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</si>
  <si>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</si>
  <si>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</si>
  <si>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</si>
  <si>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</si>
  <si>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</si>
  <si>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</si>
  <si>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</si>
  <si>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</si>
  <si>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</si>
  <si>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</si>
  <si>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</si>
  <si>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</si>
  <si>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</si>
  <si>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</si>
  <si>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</si>
  <si>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</si>
  <si>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</si>
  <si>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</si>
  <si>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</si>
  <si>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</si>
  <si>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</si>
  <si>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</si>
  <si>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</si>
  <si>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</si>
  <si>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</si>
  <si>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</si>
  <si>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</si>
  <si>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</si>
  <si>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</si>
  <si>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</si>
  <si>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</si>
  <si>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</si>
  <si>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</si>
  <si>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</si>
  <si>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</si>
  <si>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</si>
  <si>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</si>
  <si>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</si>
  <si>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</si>
  <si>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</si>
  <si>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</si>
  <si>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</si>
  <si>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</si>
  <si>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</si>
  <si>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</si>
  <si>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</si>
  <si>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</si>
  <si>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</si>
  <si>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</si>
  <si>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</si>
  <si>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</si>
  <si>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</si>
  <si>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</si>
  <si>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</si>
  <si>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</si>
  <si>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</si>
  <si>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</si>
  <si>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</si>
  <si>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</si>
  <si>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</si>
  <si>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</si>
  <si>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</si>
  <si>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</si>
  <si>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</si>
  <si>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</si>
  <si>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</si>
  <si>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</si>
  <si>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</si>
  <si>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</si>
  <si>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</si>
  <si>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</si>
  <si>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</si>
  <si>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</si>
  <si>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</si>
  <si>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</si>
  <si>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</si>
  <si>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</si>
  <si>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</si>
  <si>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</si>
  <si>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</si>
  <si>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</si>
  <si>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</si>
  <si>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</si>
  <si>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</si>
  <si>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</si>
  <si>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</si>
  <si>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</si>
  <si>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</si>
  <si>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</si>
  <si>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</si>
  <si>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</si>
  <si>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</si>
  <si>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</si>
  <si>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</si>
  <si>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</si>
  <si>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</si>
  <si>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</si>
  <si>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</si>
  <si>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</si>
  <si>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</si>
  <si>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</si>
  <si>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</si>
  <si>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</si>
  <si>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</si>
  <si>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</si>
  <si>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</si>
  <si>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</si>
  <si>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</si>
  <si>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</si>
  <si>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</si>
  <si>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</si>
  <si>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</si>
  <si>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</si>
  <si>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</si>
  <si>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</si>
  <si>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</si>
  <si>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</si>
  <si>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</si>
  <si>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</si>
  <si>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</si>
  <si>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</si>
  <si>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</si>
  <si>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</si>
  <si>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</si>
  <si>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</si>
  <si>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</si>
  <si>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</si>
  <si>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</si>
  <si>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</si>
  <si>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</si>
  <si>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</si>
  <si>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</si>
  <si>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</si>
  <si>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</si>
  <si>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</si>
  <si>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</si>
  <si>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</si>
  <si>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</si>
  <si>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</si>
  <si>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</si>
  <si>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</si>
  <si>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</si>
  <si>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</si>
  <si>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</si>
  <si>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</si>
  <si>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</si>
  <si>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</si>
  <si>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</si>
  <si>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</si>
  <si>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</si>
  <si>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</si>
  <si>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</si>
  <si>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</si>
  <si>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</si>
  <si>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</si>
  <si>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</si>
  <si>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</si>
  <si>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</si>
  <si>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</si>
  <si>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</si>
  <si>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</si>
  <si>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</si>
  <si>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</si>
  <si>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</si>
  <si>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</si>
  <si>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</si>
  <si>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</si>
  <si>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</si>
  <si>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</si>
  <si>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</si>
  <si>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</si>
  <si>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</si>
  <si>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</si>
  <si>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</si>
  <si>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</si>
  <si>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</si>
  <si>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</si>
  <si>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</si>
  <si>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</si>
  <si>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</si>
  <si>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</si>
  <si>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</si>
  <si>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</si>
  <si>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</si>
  <si>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</si>
  <si>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</si>
  <si>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</si>
  <si>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</si>
  <si>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</si>
  <si>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</si>
  <si>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</si>
  <si>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</si>
  <si>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</si>
  <si>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</si>
  <si>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</si>
  <si>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</si>
  <si>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</si>
  <si>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</si>
  <si>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</si>
  <si>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</si>
  <si>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</si>
  <si>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</si>
  <si>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</si>
  <si>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</si>
  <si>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</si>
  <si>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</si>
  <si>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</si>
  <si>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</si>
  <si>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</si>
  <si>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</si>
  <si>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</si>
  <si>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</si>
  <si>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</si>
  <si>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</si>
  <si>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</si>
  <si>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</si>
  <si>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</si>
  <si>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</si>
  <si>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</si>
  <si>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</si>
  <si>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</si>
  <si>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</si>
  <si>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</si>
  <si>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</si>
  <si>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</si>
  <si>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</si>
  <si>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</si>
  <si>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</si>
  <si>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</si>
  <si>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</si>
  <si>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</si>
  <si>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</si>
  <si>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</si>
  <si>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</si>
  <si>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</si>
  <si>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</si>
  <si>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</si>
  <si>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</si>
  <si>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</si>
  <si>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</si>
  <si>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</si>
  <si>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</si>
  <si>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</si>
  <si>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</si>
  <si>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</si>
  <si>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</si>
  <si>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</si>
  <si>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</si>
  <si>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</si>
  <si>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</si>
  <si>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</si>
  <si>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</si>
  <si>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</si>
  <si>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</si>
  <si>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</si>
  <si>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</si>
  <si>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</si>
  <si>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</si>
  <si>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</si>
  <si>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</si>
  <si>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</si>
  <si>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</si>
  <si>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</si>
  <si>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</si>
  <si>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</si>
  <si>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</si>
  <si>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</si>
  <si>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</si>
  <si>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</si>
  <si>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</si>
  <si>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</si>
  <si>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</si>
  <si>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</si>
  <si>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</si>
  <si>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</si>
  <si>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</si>
  <si>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</si>
  <si>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</si>
  <si>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</si>
  <si>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</si>
  <si>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</si>
  <si>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</si>
  <si>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</si>
  <si>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</si>
  <si>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</si>
  <si>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</si>
  <si>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</si>
  <si>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</si>
  <si>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</si>
  <si>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</si>
  <si>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</si>
  <si>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</si>
  <si>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</si>
  <si>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</si>
  <si>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</si>
  <si>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</si>
  <si>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</si>
  <si>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</si>
  <si>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</si>
  <si>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</si>
  <si>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</si>
  <si>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</si>
  <si>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</si>
  <si>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</si>
  <si>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</si>
  <si>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</si>
  <si>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</si>
  <si>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</si>
  <si>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</si>
  <si>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</si>
  <si>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</si>
  <si>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</si>
  <si>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</si>
  <si>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</si>
  <si>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</si>
  <si>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</si>
  <si>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</si>
  <si>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</si>
  <si>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</si>
  <si>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</si>
  <si>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</si>
  <si>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</si>
  <si>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</si>
  <si>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</si>
  <si>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</si>
  <si>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</si>
  <si>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</si>
  <si>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</si>
  <si>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</si>
  <si>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</si>
  <si>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</si>
  <si>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</si>
  <si>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</si>
  <si>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</si>
  <si>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</si>
  <si>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</si>
  <si>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</si>
  <si>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</si>
  <si>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</si>
  <si>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</si>
  <si>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</si>
  <si>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</si>
  <si>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</si>
  <si>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</si>
  <si>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</si>
  <si>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</si>
  <si>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</si>
  <si>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</si>
  <si>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</si>
  <si>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</si>
  <si>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</si>
  <si>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</si>
  <si>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</si>
  <si>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</si>
  <si>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</si>
  <si>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</si>
  <si>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</si>
  <si>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</si>
  <si>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</si>
  <si>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</si>
  <si>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</si>
  <si>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</si>
  <si>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</si>
  <si>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</si>
  <si>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</si>
  <si>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</si>
  <si>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</si>
  <si>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</si>
  <si>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</si>
  <si>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</si>
  <si>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</si>
  <si>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</si>
  <si>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</si>
  <si>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</si>
  <si>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</si>
  <si>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</si>
  <si>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</si>
  <si>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</si>
  <si>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</si>
  <si>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</si>
  <si>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</si>
  <si>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</si>
  <si>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</si>
  <si>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</si>
  <si>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</si>
  <si>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</si>
  <si>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</si>
  <si>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</si>
  <si>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</si>
  <si>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</si>
  <si>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</si>
  <si>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</si>
  <si>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</si>
  <si>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</si>
  <si>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</si>
  <si>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</si>
  <si>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</si>
  <si>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</si>
  <si>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</si>
  <si>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</si>
  <si>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</si>
  <si>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</si>
  <si>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</si>
  <si>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</si>
  <si>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</si>
  <si>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</si>
  <si>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</si>
  <si>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</si>
  <si>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</si>
  <si>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</si>
  <si>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</si>
  <si>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</si>
  <si>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</si>
  <si>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</si>
  <si>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</si>
  <si>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</si>
  <si>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</si>
  <si>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</si>
  <si>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</si>
  <si>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</si>
  <si>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</si>
  <si>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</si>
  <si>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</si>
  <si>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</si>
  <si>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</si>
  <si>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</si>
  <si>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</si>
  <si>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</si>
  <si>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</si>
  <si>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</si>
  <si>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</si>
  <si>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</si>
  <si>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</si>
  <si>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</si>
  <si>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</si>
  <si>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</si>
  <si>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</si>
  <si>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</si>
  <si>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</si>
  <si>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</si>
  <si>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</si>
  <si>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</si>
  <si>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</si>
  <si>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</si>
  <si>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</si>
  <si>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</si>
  <si>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</si>
  <si>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</si>
  <si>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</si>
  <si>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</si>
  <si>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</si>
  <si>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</si>
  <si>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</si>
  <si>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</si>
  <si>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</si>
  <si>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</si>
  <si>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</si>
  <si>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</si>
  <si>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</si>
  <si>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</si>
  <si>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</si>
  <si>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</si>
  <si>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</si>
  <si>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</si>
  <si>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</si>
  <si>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</si>
  <si>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</si>
  <si>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</si>
  <si>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</si>
  <si>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</si>
  <si>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</si>
  <si>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</si>
  <si>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</si>
  <si>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</si>
  <si>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</si>
  <si>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</si>
  <si>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</si>
  <si>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</si>
  <si>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</si>
  <si>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</si>
  <si>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</si>
  <si>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</si>
  <si>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</si>
  <si>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</si>
  <si>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</si>
  <si>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</si>
  <si>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</si>
  <si>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</si>
  <si>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</si>
  <si>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</si>
  <si>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</si>
  <si>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</si>
  <si>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</si>
  <si>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</si>
  <si>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</si>
  <si>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</si>
  <si>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</si>
  <si>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</si>
  <si>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</si>
  <si>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</si>
  <si>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</si>
  <si>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</si>
  <si>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</si>
  <si>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</si>
  <si>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</si>
  <si>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</si>
  <si>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</si>
  <si>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</si>
  <si>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</si>
  <si>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</si>
  <si>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</si>
  <si>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</si>
  <si>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</si>
  <si>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</si>
  <si>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</si>
  <si>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</si>
  <si>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</si>
  <si>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</si>
  <si>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</si>
  <si>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</si>
  <si>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</si>
  <si>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</si>
  <si>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</si>
  <si>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</si>
  <si>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</si>
  <si>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</si>
  <si>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</si>
  <si>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</si>
  <si>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</si>
  <si>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</si>
  <si>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</si>
  <si>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</si>
  <si>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</si>
  <si>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</si>
  <si>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</si>
  <si>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</si>
  <si>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</si>
  <si>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</si>
  <si>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</si>
  <si>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</si>
  <si>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</si>
  <si>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</si>
  <si>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</si>
  <si>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</si>
  <si>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</si>
  <si>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</si>
  <si>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</si>
  <si>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</si>
  <si>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</si>
  <si>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</si>
  <si>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</si>
  <si>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</si>
  <si>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</si>
  <si>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</si>
  <si>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</si>
  <si>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</si>
  <si>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</si>
  <si>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</si>
  <si>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</si>
  <si>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</si>
  <si>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</si>
  <si>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</si>
  <si>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</si>
  <si>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</si>
  <si>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</si>
  <si>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</si>
  <si>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</si>
  <si>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</si>
  <si>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</si>
  <si>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</si>
  <si>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</si>
  <si>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</si>
  <si>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</si>
  <si>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</si>
  <si>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</si>
  <si>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</si>
  <si>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</si>
  <si>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</si>
  <si>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</si>
  <si>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</si>
  <si>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</si>
  <si>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</si>
  <si>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</si>
  <si>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</si>
  <si>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</si>
  <si>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</si>
  <si>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</si>
  <si>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</si>
  <si>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</si>
  <si>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</si>
  <si>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</si>
  <si>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</si>
  <si>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</si>
  <si>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</si>
  <si>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</si>
  <si>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</si>
  <si>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</si>
  <si>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</si>
  <si>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</si>
  <si>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</si>
  <si>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</si>
  <si>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</si>
  <si>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</si>
  <si>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</si>
  <si>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</si>
  <si>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</si>
  <si>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</si>
  <si>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</si>
  <si>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</si>
  <si>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</si>
  <si>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</si>
  <si>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</si>
  <si>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</si>
  <si>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</si>
  <si>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</si>
  <si>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</si>
  <si>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</si>
  <si>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</si>
  <si>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</si>
  <si>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</si>
  <si>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</si>
  <si>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</si>
  <si>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</si>
  <si>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</si>
  <si>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</si>
  <si>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</si>
  <si>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</si>
  <si>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</si>
  <si>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</si>
  <si>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</si>
  <si>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</si>
  <si>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</si>
  <si>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</si>
  <si>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</si>
  <si>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</si>
  <si>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</si>
  <si>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</si>
  <si>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</si>
  <si>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</si>
  <si>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</si>
  <si>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</si>
  <si>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</si>
  <si>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</si>
  <si>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</si>
  <si>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</si>
  <si>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</si>
  <si>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</si>
  <si>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</si>
  <si>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</si>
  <si>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</si>
  <si>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</si>
  <si>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</si>
  <si>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</si>
  <si>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</si>
  <si>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</si>
  <si>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</si>
  <si>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</si>
  <si>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</si>
  <si>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</si>
  <si>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</si>
  <si>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</si>
  <si>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</si>
  <si>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</si>
  <si>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</si>
  <si>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</si>
  <si>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</si>
  <si>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</si>
  <si>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</si>
  <si>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</si>
  <si>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</si>
  <si>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</si>
  <si>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</si>
  <si>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</si>
  <si>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</si>
  <si>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</si>
  <si>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</si>
  <si>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</si>
  <si>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</si>
  <si>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</si>
  <si>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</si>
  <si>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</si>
  <si>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</si>
  <si>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</si>
  <si>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</si>
  <si>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</si>
  <si>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</si>
  <si>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</si>
  <si>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</si>
  <si>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</si>
  <si>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</si>
  <si>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</si>
  <si>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</si>
  <si>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</si>
  <si>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</si>
  <si>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</si>
  <si>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</si>
  <si>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</si>
  <si>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</si>
  <si>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</si>
  <si>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</si>
  <si>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</si>
  <si>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</si>
  <si>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</si>
  <si>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</si>
  <si>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</si>
  <si>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</si>
  <si>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</si>
  <si>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</si>
  <si>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</si>
  <si>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</si>
  <si>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</si>
  <si>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</si>
  <si>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</si>
  <si>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</si>
  <si>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</si>
  <si>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</si>
  <si>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</si>
  <si>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</si>
  <si>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</si>
  <si>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</si>
  <si>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</si>
  <si>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</si>
  <si>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</si>
  <si>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</si>
  <si>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</si>
  <si>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</si>
  <si>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</si>
  <si>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</si>
  <si>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</si>
  <si>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</si>
  <si>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</si>
  <si>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</si>
  <si>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</si>
  <si>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</si>
  <si>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</si>
  <si>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</si>
  <si>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</si>
  <si>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</si>
  <si>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</si>
  <si>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</si>
  <si>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</si>
  <si>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</si>
  <si>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</si>
  <si>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</si>
  <si>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</si>
  <si>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</si>
  <si>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</si>
  <si>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</si>
  <si>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</si>
  <si>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</si>
  <si>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</si>
  <si>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</si>
  <si>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</si>
  <si>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</si>
  <si>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</si>
  <si>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</si>
  <si>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</si>
  <si>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</si>
  <si>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</si>
  <si>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</si>
  <si>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</si>
  <si>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</si>
  <si>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</si>
  <si>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</si>
  <si>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</si>
  <si>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</si>
  <si>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</si>
  <si>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</si>
  <si>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</si>
  <si>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</si>
  <si>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</si>
  <si>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</si>
  <si>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</si>
  <si>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</si>
  <si>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</si>
  <si>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</si>
  <si>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</si>
  <si>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</si>
  <si>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</si>
  <si>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</si>
  <si>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</si>
  <si>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</si>
  <si>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</si>
  <si>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</si>
  <si>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</si>
  <si>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</si>
  <si>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</si>
  <si>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</si>
  <si>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</si>
  <si>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</si>
  <si>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</si>
  <si>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</si>
  <si>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</si>
  <si>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</si>
  <si>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</si>
  <si>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</si>
  <si>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</si>
  <si>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</si>
  <si>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</si>
  <si>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</si>
  <si>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</si>
  <si>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</si>
  <si>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</si>
  <si>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</si>
  <si>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</si>
  <si>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</si>
  <si>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</si>
  <si>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</si>
  <si>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</si>
  <si>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</si>
  <si>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</si>
  <si>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</si>
  <si>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</si>
  <si>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</si>
  <si>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</si>
  <si>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</si>
  <si>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</si>
  <si>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</si>
  <si>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</si>
  <si>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</si>
  <si>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</si>
  <si>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</si>
  <si>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</si>
  <si>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</si>
  <si>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</si>
  <si>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</si>
  <si>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</si>
  <si>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</si>
  <si>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</si>
  <si>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</si>
  <si>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</si>
  <si>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</si>
  <si>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</si>
  <si>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</si>
  <si>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</si>
  <si>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</si>
  <si>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</si>
  <si>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</si>
  <si>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</si>
  <si>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</si>
  <si>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</si>
  <si>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</si>
  <si>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</si>
  <si>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</si>
  <si>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</si>
  <si>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</si>
  <si>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</si>
  <si>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</si>
  <si>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</si>
  <si>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</si>
  <si>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</si>
  <si>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</si>
  <si>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</si>
  <si>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</si>
  <si>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</si>
  <si>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</si>
  <si>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</si>
  <si>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</si>
  <si>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</si>
  <si>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</si>
  <si>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</si>
  <si>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</si>
  <si>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</si>
  <si>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</si>
  <si>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</si>
  <si>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</si>
  <si>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</si>
  <si>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</si>
  <si>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</si>
  <si>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</si>
  <si>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</si>
  <si>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</si>
  <si>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</si>
  <si>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</si>
  <si>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</si>
  <si>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</si>
  <si>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</si>
  <si>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</si>
  <si>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</si>
  <si>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</si>
  <si>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</si>
  <si>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</si>
  <si>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</si>
  <si>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</si>
  <si>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</si>
  <si>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</si>
  <si>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</si>
  <si>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</si>
  <si>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</si>
  <si>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</si>
  <si>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</si>
  <si>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</si>
  <si>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</si>
  <si>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</si>
  <si>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</si>
  <si>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</si>
  <si>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</si>
  <si>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</si>
  <si>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</si>
  <si>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</si>
  <si>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</si>
  <si>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</si>
  <si>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</si>
  <si>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</si>
  <si>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</si>
  <si>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</si>
  <si>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</si>
  <si>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</si>
  <si>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</si>
  <si>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</si>
  <si>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</si>
  <si>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</si>
  <si>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</si>
  <si>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</si>
  <si>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</si>
  <si>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</si>
  <si>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</si>
  <si>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</si>
  <si>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</si>
  <si>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</si>
  <si>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</si>
  <si>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</si>
  <si>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</si>
  <si>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</si>
  <si>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</si>
  <si>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</si>
  <si>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</si>
  <si>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</si>
  <si>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</si>
  <si>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</si>
  <si>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</si>
  <si>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</si>
  <si>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</si>
  <si>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</si>
  <si>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</si>
  <si>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</si>
  <si>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</si>
  <si>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</si>
  <si>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</si>
  <si>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</si>
  <si>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</si>
  <si>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</si>
  <si>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</si>
  <si>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</si>
  <si>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</si>
  <si>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</si>
  <si>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</si>
  <si>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</si>
  <si>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</si>
  <si>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</si>
  <si>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</si>
  <si>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</si>
  <si>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</si>
  <si>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</si>
  <si>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</si>
  <si>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</si>
  <si>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</si>
  <si>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</si>
  <si>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</si>
  <si>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</si>
  <si>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</si>
  <si>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</si>
  <si>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</si>
  <si>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</si>
  <si>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</si>
  <si>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</si>
  <si>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</si>
  <si>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</si>
  <si>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</si>
  <si>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</si>
  <si>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</si>
  <si>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</si>
  <si>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</si>
  <si>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</si>
  <si>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</si>
  <si>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</si>
  <si>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</si>
  <si>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</si>
  <si>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</si>
  <si>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</si>
  <si>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</si>
  <si>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</si>
  <si>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</si>
  <si>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</si>
  <si>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</si>
  <si>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</si>
  <si>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</si>
  <si>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</si>
  <si>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</si>
  <si>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</si>
  <si>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</si>
  <si>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</si>
  <si>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</si>
  <si>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</si>
  <si>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</si>
  <si>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</si>
  <si>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</si>
  <si>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</si>
  <si>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</si>
  <si>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</si>
  <si>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</si>
  <si>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</si>
  <si>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</si>
  <si>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</si>
  <si>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</si>
  <si>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</si>
  <si>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</si>
  <si>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</si>
  <si>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</si>
  <si>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</si>
  <si>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</si>
  <si>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</si>
  <si>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</si>
  <si>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</si>
  <si>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</si>
  <si>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</si>
  <si>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</si>
  <si>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</si>
  <si>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</si>
  <si>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</si>
  <si>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</si>
  <si>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</si>
  <si>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</si>
  <si>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</si>
  <si>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</si>
  <si>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</si>
  <si>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</si>
  <si>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</si>
  <si>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</si>
  <si>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</si>
  <si>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</si>
  <si>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</si>
  <si>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</si>
  <si>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</si>
  <si>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</si>
  <si>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</si>
  <si>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</si>
  <si>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</si>
  <si>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</si>
  <si>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</si>
  <si>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</si>
  <si>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</si>
  <si>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</si>
  <si>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</si>
  <si>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</si>
  <si>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</si>
  <si>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</si>
  <si>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</si>
  <si>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</si>
  <si>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</si>
  <si>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</si>
  <si>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</si>
  <si>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</si>
  <si>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</si>
  <si>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</si>
  <si>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</si>
  <si>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</si>
  <si>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</si>
  <si>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</si>
  <si>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</si>
  <si>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</si>
  <si>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</si>
  <si>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</si>
  <si>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</si>
  <si>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</si>
  <si>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</si>
  <si>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</si>
  <si>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</si>
  <si>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</si>
  <si>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</si>
  <si>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</si>
  <si>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</si>
  <si>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</si>
  <si>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</si>
  <si>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</si>
  <si>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</si>
  <si>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</si>
  <si>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</si>
  <si>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</si>
  <si>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</si>
  <si>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</si>
  <si>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</si>
  <si>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</si>
  <si>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</si>
  <si>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</si>
  <si>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</si>
  <si>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</si>
  <si>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</si>
  <si>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</si>
  <si>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</si>
  <si>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</si>
  <si>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</si>
  <si>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</si>
  <si>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</si>
  <si>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</si>
  <si>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</si>
  <si>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</si>
  <si>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</si>
  <si>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</si>
  <si>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</si>
  <si>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</si>
  <si>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</si>
  <si>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</si>
  <si>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</si>
  <si>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</si>
  <si>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</si>
  <si>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</si>
  <si>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</si>
  <si>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</si>
  <si>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</si>
  <si>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</si>
  <si>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</si>
  <si>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</si>
  <si>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</si>
  <si>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</si>
  <si>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</si>
  <si>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</si>
  <si>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</si>
  <si>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</si>
  <si>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</si>
  <si>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</si>
  <si>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</si>
  <si>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</si>
  <si>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</si>
  <si>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</si>
  <si>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</si>
  <si>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</si>
  <si>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</si>
  <si>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</si>
  <si>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</si>
  <si>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</si>
  <si>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</si>
  <si>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</si>
  <si>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</si>
  <si>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</si>
  <si>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</si>
  <si>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</si>
  <si>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</si>
  <si>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</si>
  <si>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</si>
  <si>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</si>
  <si>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</si>
  <si>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</si>
  <si>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</si>
  <si>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</si>
  <si>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</si>
  <si>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</si>
  <si>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</si>
  <si>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</si>
  <si>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</si>
  <si>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</si>
  <si>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</si>
  <si>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</si>
  <si>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</si>
  <si>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</si>
  <si>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</si>
  <si>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</si>
  <si>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</si>
  <si>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</si>
  <si>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</si>
  <si>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</si>
  <si>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</si>
  <si>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</si>
  <si>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</si>
  <si>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</si>
  <si>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</si>
  <si>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</si>
  <si>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</si>
  <si>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</si>
  <si>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</si>
  <si>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</si>
  <si>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</si>
  <si>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</si>
  <si>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</si>
  <si>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</si>
  <si>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</si>
  <si>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</si>
  <si>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</si>
  <si>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</si>
  <si>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</si>
  <si>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</si>
  <si>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</si>
  <si>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</si>
  <si>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</si>
  <si>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</si>
  <si>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</si>
  <si>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</si>
  <si>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</si>
  <si>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</si>
  <si>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</si>
  <si>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</si>
  <si>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</si>
  <si>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</si>
  <si>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</si>
  <si>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</si>
  <si>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</si>
  <si>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</si>
  <si>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</si>
  <si>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</si>
  <si>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</si>
  <si>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</si>
  <si>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</si>
  <si>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</si>
  <si>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</si>
  <si>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</si>
  <si>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</si>
  <si>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</si>
  <si>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</si>
  <si>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</si>
  <si>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</si>
  <si>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</si>
  <si>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</si>
  <si>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</si>
  <si>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</si>
  <si>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</si>
  <si>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</si>
  <si>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</si>
  <si>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</si>
  <si>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</si>
  <si>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</si>
  <si>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</si>
  <si>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</si>
  <si>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</si>
  <si>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</si>
  <si>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</si>
  <si>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</si>
  <si>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</si>
  <si>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</si>
  <si>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</si>
  <si>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</si>
  <si>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</si>
  <si>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</si>
  <si>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</si>
  <si>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</si>
  <si>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</si>
  <si>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</si>
  <si>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</si>
  <si>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</si>
  <si>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</si>
  <si>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</si>
  <si>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</si>
  <si>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</si>
  <si>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</si>
  <si>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</si>
  <si>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</si>
  <si>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</si>
  <si>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</si>
  <si>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</si>
  <si>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</si>
  <si>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</si>
  <si>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</si>
  <si>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</si>
  <si>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</si>
  <si>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</si>
  <si>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</si>
  <si>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</si>
  <si>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</si>
  <si>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</si>
  <si>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</si>
  <si>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</si>
  <si>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</si>
  <si>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</si>
  <si>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</si>
  <si>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</si>
  <si>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</si>
  <si>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</si>
  <si>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</si>
  <si>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</si>
  <si>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</si>
  <si>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</si>
  <si>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</si>
  <si>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</si>
  <si>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</si>
  <si>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</si>
  <si>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</si>
  <si>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</si>
  <si>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</si>
  <si>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</si>
  <si>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</si>
  <si>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</si>
  <si>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</si>
  <si>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</si>
  <si>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</si>
  <si>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</si>
  <si>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</si>
  <si>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</si>
  <si>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</si>
  <si>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</si>
  <si>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</si>
  <si>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</si>
  <si>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</si>
  <si>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</si>
  <si>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</si>
  <si>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</si>
  <si>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</si>
  <si>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</si>
  <si>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</si>
  <si>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</si>
  <si>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</si>
  <si>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</si>
  <si>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</si>
  <si>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</si>
  <si>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</si>
  <si>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</si>
  <si>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</si>
  <si>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</si>
  <si>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</si>
  <si>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</si>
  <si>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</si>
  <si>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</si>
  <si>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</si>
  <si>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</si>
  <si>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</si>
  <si>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</si>
  <si>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</si>
  <si>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</si>
  <si>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</si>
  <si>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</si>
  <si>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</si>
  <si>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</si>
  <si>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</si>
  <si>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</si>
  <si>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</si>
  <si>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</si>
  <si>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</si>
  <si>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</si>
  <si>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</si>
  <si>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</si>
  <si>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</si>
  <si>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</si>
  <si>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</si>
  <si>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</si>
  <si>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</si>
  <si>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</si>
  <si>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</si>
  <si>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</si>
  <si>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</si>
  <si>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</si>
  <si>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</si>
  <si>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</si>
  <si>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</si>
  <si>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</si>
  <si>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</si>
  <si>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</si>
  <si>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</si>
  <si>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</si>
  <si>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</si>
  <si>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</si>
  <si>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</si>
  <si>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</si>
  <si>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</si>
  <si>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</si>
  <si>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</si>
  <si>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</si>
  <si>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</si>
  <si>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</si>
  <si>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</si>
  <si>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</si>
  <si>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</si>
  <si>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</si>
  <si>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</si>
  <si>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</si>
  <si>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</si>
  <si>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</si>
  <si>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</si>
  <si>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</si>
  <si>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</si>
  <si>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</si>
  <si>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</si>
  <si>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</si>
  <si>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</si>
  <si>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</si>
  <si>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</si>
  <si>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</si>
  <si>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</si>
  <si>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</si>
  <si>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</si>
  <si>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</si>
  <si>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</si>
  <si>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</si>
  <si>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</si>
  <si>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</si>
  <si>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</si>
  <si>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</si>
  <si>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</si>
  <si>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</si>
  <si>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</si>
  <si>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</si>
  <si>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</si>
  <si>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</si>
  <si>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</si>
  <si>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</si>
  <si>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</si>
  <si>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</si>
  <si>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</si>
  <si>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</si>
  <si>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</si>
  <si>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</si>
  <si>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</si>
  <si>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</si>
  <si>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</si>
  <si>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</si>
  <si>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</si>
  <si>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</si>
  <si>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</si>
  <si>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</si>
  <si>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</si>
  <si>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</si>
  <si>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</si>
  <si>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</si>
  <si>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</si>
  <si>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</si>
  <si>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</si>
  <si>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</si>
  <si>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</si>
  <si>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</si>
  <si>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</si>
  <si>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</si>
  <si>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</si>
  <si>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</si>
  <si>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</si>
  <si>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</si>
  <si>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</si>
  <si>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</si>
  <si>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</si>
  <si>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</si>
  <si>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</si>
  <si>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</si>
  <si>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</si>
  <si>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</si>
  <si>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</si>
  <si>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</si>
  <si>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</si>
  <si>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</si>
  <si>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</si>
  <si>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</si>
  <si>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</si>
  <si>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</si>
  <si>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</si>
  <si>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</si>
  <si>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</si>
  <si>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</si>
  <si>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</si>
  <si>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</si>
  <si>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</si>
  <si>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</si>
  <si>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</si>
  <si>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</si>
  <si>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</si>
  <si>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</si>
  <si>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</si>
  <si>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</si>
  <si>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</si>
  <si>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</si>
  <si>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</si>
  <si>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</si>
  <si>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</si>
  <si>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</si>
  <si>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</si>
  <si>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</si>
  <si>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</si>
  <si>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</si>
  <si>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</si>
  <si>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</si>
  <si>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</si>
  <si>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</si>
  <si>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</si>
  <si>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</si>
  <si>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</si>
  <si>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</si>
  <si>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</si>
  <si>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</si>
  <si>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</si>
  <si>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</si>
  <si>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</si>
  <si>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</si>
  <si>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</si>
  <si>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</si>
  <si>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</si>
  <si>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</si>
  <si>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</si>
  <si>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</si>
  <si>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</si>
  <si>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</si>
  <si>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</si>
  <si>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</si>
  <si>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</si>
  <si>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</si>
  <si>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</si>
  <si>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</si>
  <si>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</si>
  <si>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</si>
  <si>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</si>
  <si>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</si>
  <si>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</si>
  <si>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</si>
  <si>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</si>
  <si>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</si>
  <si>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</si>
  <si>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</si>
  <si>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</si>
  <si>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</si>
  <si>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</si>
  <si>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</si>
  <si>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</si>
  <si>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</si>
  <si>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</si>
  <si>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</si>
  <si>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</si>
  <si>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</si>
  <si>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</si>
  <si>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</si>
  <si>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</si>
  <si>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</si>
  <si>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</si>
  <si>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</si>
  <si>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</si>
  <si>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</si>
  <si>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</si>
  <si>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</si>
  <si>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</si>
  <si>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</si>
  <si>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</si>
  <si>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</si>
  <si>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</si>
  <si>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</si>
  <si>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</si>
  <si>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</si>
  <si>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</si>
  <si>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</si>
  <si>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</si>
  <si>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</si>
  <si>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</si>
  <si>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</si>
  <si>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</si>
  <si>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</si>
  <si>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</si>
  <si>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</si>
  <si>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</si>
  <si>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</si>
  <si>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</si>
  <si>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</si>
  <si>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</si>
  <si>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</si>
  <si>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</si>
  <si>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</si>
  <si>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</si>
  <si>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</si>
  <si>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</si>
  <si>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</si>
  <si>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</si>
  <si>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</si>
  <si>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</si>
  <si>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</si>
  <si>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</si>
  <si>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</si>
  <si>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</si>
  <si>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</si>
  <si>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</si>
  <si>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</si>
  <si>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</si>
  <si>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</si>
  <si>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</si>
  <si>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</si>
  <si>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</si>
  <si>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</si>
  <si>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</si>
  <si>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</si>
  <si>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</si>
  <si>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</si>
  <si>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</si>
  <si>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</si>
  <si>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</si>
  <si>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</si>
  <si>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</si>
  <si>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</si>
  <si>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</si>
  <si>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</si>
  <si>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</si>
  <si>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</si>
  <si>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</si>
  <si>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</si>
  <si>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</si>
  <si>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</si>
  <si>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</si>
  <si>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</si>
  <si>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</si>
  <si>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</si>
  <si>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</si>
  <si>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</si>
  <si>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</si>
  <si>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</si>
  <si>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</si>
  <si>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</si>
  <si>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</si>
  <si>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</si>
  <si>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</si>
  <si>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</si>
  <si>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</si>
  <si>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</si>
  <si>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</si>
  <si>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</si>
  <si>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</si>
  <si>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</si>
  <si>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</si>
  <si>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</si>
  <si>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</si>
  <si>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</si>
  <si>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</si>
  <si>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</si>
  <si>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</si>
  <si>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</si>
  <si>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</si>
  <si>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</si>
  <si>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</si>
  <si>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</si>
  <si>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</si>
  <si>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</si>
  <si>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</si>
  <si>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</si>
  <si>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</si>
  <si>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</si>
  <si>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</si>
  <si>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</si>
  <si>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</si>
  <si>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</si>
  <si>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</si>
  <si>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</si>
  <si>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</si>
  <si>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</si>
  <si>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</si>
  <si>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</si>
  <si>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</si>
  <si>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</si>
  <si>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</si>
  <si>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</si>
  <si>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</si>
  <si>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</si>
  <si>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</si>
  <si>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</si>
  <si>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</si>
  <si>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</si>
  <si>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</si>
  <si>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</si>
  <si>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</si>
  <si>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</si>
  <si>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</si>
  <si>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</si>
  <si>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</si>
  <si>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</si>
  <si>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</si>
  <si>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</si>
  <si>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</si>
  <si>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</si>
  <si>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</si>
  <si>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</si>
  <si>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</si>
  <si>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</si>
  <si>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</si>
  <si>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</si>
  <si>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</si>
  <si>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</si>
  <si>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</si>
  <si>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</si>
  <si>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</si>
  <si>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</si>
  <si>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</si>
  <si>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</si>
  <si>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</si>
  <si>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</si>
  <si>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</si>
  <si>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</si>
  <si>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</si>
  <si>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</si>
  <si>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</si>
  <si>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</si>
  <si>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</si>
  <si>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</si>
  <si>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</si>
  <si>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</si>
  <si>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</si>
  <si>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</si>
  <si>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</si>
  <si>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</si>
  <si>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</si>
  <si>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</si>
  <si>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</si>
  <si>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</si>
  <si>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</si>
  <si>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</si>
  <si>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</si>
  <si>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</si>
  <si>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</si>
  <si>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</si>
  <si>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</si>
  <si>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</si>
  <si>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</si>
  <si>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</si>
  <si>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</si>
  <si>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</si>
  <si>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</si>
  <si>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</si>
  <si>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</si>
  <si>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</si>
  <si>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</si>
  <si>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</si>
  <si>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</si>
  <si>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</si>
  <si>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</si>
  <si>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</si>
  <si>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</si>
  <si>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</si>
  <si>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</si>
  <si>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</si>
  <si>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</si>
  <si>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</si>
  <si>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</si>
  <si>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</si>
  <si>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</si>
  <si>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</si>
  <si>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</si>
  <si>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</si>
  <si>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</si>
  <si>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</si>
  <si>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</si>
  <si>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</si>
  <si>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</si>
  <si>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</si>
  <si>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</si>
  <si>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</si>
  <si>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</si>
  <si>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</si>
  <si>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</si>
  <si>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</si>
  <si>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</si>
  <si>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</si>
  <si>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</si>
  <si>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</si>
  <si>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</si>
  <si>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</si>
  <si>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</si>
  <si>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</si>
  <si>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</si>
  <si>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</si>
  <si>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</si>
  <si>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</si>
  <si>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</si>
  <si>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</si>
  <si>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</si>
  <si>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</si>
  <si>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</si>
  <si>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</si>
  <si>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</si>
  <si>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</si>
  <si>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</si>
  <si>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</si>
  <si>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</si>
  <si>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</si>
  <si>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</si>
  <si>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</si>
  <si>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</si>
  <si>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</si>
  <si>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</si>
  <si>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</si>
  <si>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</si>
  <si>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</si>
  <si>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</si>
  <si>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</si>
  <si>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</si>
  <si>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</si>
  <si>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</si>
  <si>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</si>
  <si>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</si>
  <si>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</si>
  <si>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</si>
  <si>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</si>
  <si>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</si>
  <si>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</si>
  <si>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</si>
  <si>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</si>
  <si>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</si>
  <si>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</si>
  <si>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</si>
  <si>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</si>
  <si>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</si>
  <si>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</si>
  <si>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</si>
  <si>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</si>
  <si>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</si>
  <si>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</si>
  <si>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</si>
  <si>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</si>
  <si>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</si>
  <si>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</si>
  <si>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</si>
  <si>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</si>
  <si>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</si>
  <si>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</si>
  <si>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</si>
  <si>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</si>
  <si>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</si>
  <si>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</si>
  <si>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</si>
  <si>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</si>
  <si>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</si>
  <si>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</si>
  <si>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</si>
  <si>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</si>
  <si>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</si>
  <si>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</si>
  <si>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</si>
  <si>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</si>
  <si>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</si>
  <si>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</si>
  <si>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</si>
  <si>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</si>
  <si>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</si>
  <si>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</si>
  <si>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</si>
  <si>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</si>
  <si>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</si>
  <si>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</si>
  <si>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</si>
  <si>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</si>
  <si>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</si>
  <si>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</si>
  <si>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</si>
  <si>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</si>
  <si>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</si>
  <si>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</si>
  <si>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</si>
  <si>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</si>
  <si>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</si>
  <si>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</si>
  <si>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</si>
  <si>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</si>
  <si>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</si>
  <si>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</si>
  <si>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</si>
  <si>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</si>
  <si>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</si>
  <si>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</si>
  <si>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</si>
  <si>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</si>
  <si>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</si>
  <si>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</si>
  <si>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</si>
  <si>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</si>
  <si>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</si>
  <si>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</si>
  <si>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</si>
  <si>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</si>
  <si>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</si>
  <si>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</si>
  <si>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</si>
  <si>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</si>
  <si>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</si>
  <si>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</si>
  <si>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</si>
  <si>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</si>
  <si>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</si>
  <si>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</si>
  <si>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</si>
  <si>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</si>
  <si>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</si>
  <si>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</si>
  <si>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</si>
  <si>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</si>
  <si>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</si>
  <si>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</si>
  <si>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</si>
  <si>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</si>
  <si>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</si>
  <si>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</si>
  <si>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</si>
  <si>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</si>
  <si>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</si>
  <si>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</si>
  <si>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</si>
  <si>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</si>
  <si>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</si>
  <si>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</si>
  <si>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</si>
  <si>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</si>
  <si>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</si>
  <si>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</si>
  <si>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</si>
  <si>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</si>
  <si>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</si>
  <si>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</si>
  <si>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</si>
  <si>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</si>
  <si>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</si>
  <si>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</si>
  <si>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</si>
  <si>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</si>
  <si>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</si>
  <si>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</si>
  <si>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</si>
  <si>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</si>
  <si>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</si>
  <si>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</si>
  <si>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</si>
  <si>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</si>
  <si>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</si>
  <si>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</si>
  <si>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</si>
  <si>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</si>
  <si>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</si>
  <si>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</si>
  <si>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</si>
  <si>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</si>
  <si>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</si>
  <si>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</si>
  <si>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</si>
  <si>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</si>
  <si>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</si>
  <si>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</si>
  <si>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</si>
  <si>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</si>
  <si>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</si>
  <si>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</si>
  <si>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</si>
  <si>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</si>
  <si>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</si>
  <si>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</si>
  <si>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</si>
  <si>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</si>
  <si>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</si>
  <si>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</si>
  <si>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</si>
  <si>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</si>
  <si>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</si>
  <si>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</si>
  <si>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</si>
  <si>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</si>
  <si>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</si>
  <si>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</si>
  <si>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</si>
  <si>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</si>
  <si>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</si>
  <si>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</si>
  <si>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</si>
  <si>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</si>
  <si>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</si>
  <si>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</si>
  <si>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</si>
  <si>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</si>
  <si>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</si>
  <si>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</si>
  <si>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</si>
  <si>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</si>
  <si>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</si>
  <si>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</si>
  <si>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</si>
  <si>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</si>
  <si>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</si>
  <si>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</si>
  <si>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</si>
  <si>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</si>
  <si>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</si>
  <si>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</si>
  <si>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</si>
  <si>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</si>
  <si>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</si>
  <si>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</si>
  <si>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</si>
  <si>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</si>
  <si>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</si>
  <si>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</si>
  <si>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</si>
  <si>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</si>
  <si>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</si>
  <si>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</si>
  <si>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</si>
  <si>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</si>
  <si>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</si>
  <si>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</si>
  <si>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</si>
  <si>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</si>
  <si>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</si>
  <si>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</si>
  <si>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</si>
  <si>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</si>
  <si>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</si>
  <si>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</si>
  <si>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</si>
  <si>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</si>
  <si>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</si>
  <si>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</si>
  <si>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</si>
  <si>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</si>
  <si>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</si>
  <si>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</si>
  <si>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</si>
  <si>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</si>
  <si>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</si>
  <si>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</si>
  <si>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</si>
  <si>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</si>
  <si>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</si>
  <si>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</si>
  <si>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</si>
  <si>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</si>
  <si>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</si>
  <si>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</si>
  <si>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</si>
  <si>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</si>
  <si>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</si>
  <si>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</si>
  <si>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</si>
  <si>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</si>
  <si>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</si>
  <si>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</si>
  <si>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</si>
  <si>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</si>
  <si>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</si>
  <si>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</si>
  <si>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</si>
  <si>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</si>
  <si>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</si>
  <si>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</si>
  <si>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</si>
  <si>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</si>
  <si>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</si>
  <si>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</si>
  <si>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</si>
  <si>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</si>
  <si>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</si>
  <si>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</si>
  <si>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</si>
  <si>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</si>
  <si>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</si>
  <si>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</si>
  <si>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</si>
  <si>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</si>
  <si>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</si>
  <si>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</si>
  <si>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</si>
  <si>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</si>
  <si>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</si>
  <si>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</si>
  <si>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</si>
  <si>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</si>
  <si>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</si>
  <si>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</si>
  <si>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</si>
  <si>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</si>
  <si>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</si>
  <si>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</si>
  <si>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</si>
  <si>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</si>
  <si>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</si>
  <si>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</si>
  <si>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</si>
  <si>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</si>
  <si>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</si>
  <si>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</si>
  <si>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</si>
  <si>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</si>
  <si>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</si>
  <si>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</si>
  <si>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</si>
  <si>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</si>
  <si>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</si>
  <si>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</si>
  <si>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</si>
  <si>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</si>
  <si>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</si>
  <si>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</si>
  <si>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</si>
  <si>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</si>
  <si>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</si>
  <si>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</si>
  <si>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</si>
  <si>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</si>
  <si>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</si>
  <si>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</si>
  <si>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</si>
  <si>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</si>
  <si>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</si>
  <si>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</si>
  <si>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</si>
  <si>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</si>
  <si>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</si>
  <si>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</si>
  <si>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</si>
  <si>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</si>
  <si>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</si>
  <si>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</si>
  <si>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</si>
  <si>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</si>
  <si>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</si>
  <si>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</si>
  <si>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</si>
  <si>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</si>
  <si>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</si>
  <si>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</si>
  <si>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</si>
  <si>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</si>
  <si>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</si>
  <si>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</si>
  <si>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</si>
  <si>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</si>
  <si>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</si>
  <si>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</si>
  <si>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</si>
  <si>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</si>
  <si>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</si>
  <si>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</si>
  <si>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</si>
  <si>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</si>
  <si>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</si>
  <si>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</si>
  <si>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</si>
  <si>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</si>
  <si>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</si>
  <si>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</si>
  <si>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</si>
  <si>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</si>
  <si>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</si>
  <si>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</si>
  <si>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</si>
  <si>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</si>
  <si>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</si>
  <si>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</si>
  <si>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</si>
  <si>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</si>
  <si>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</si>
  <si>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</si>
  <si>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</si>
  <si>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</si>
  <si>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</si>
  <si>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</si>
  <si>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</si>
  <si>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</si>
  <si>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</si>
  <si>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</si>
  <si>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</si>
  <si>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</si>
  <si>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</si>
  <si>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</si>
  <si>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</si>
  <si>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</si>
  <si>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</si>
  <si>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</si>
  <si>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</si>
  <si>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</si>
  <si>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</si>
  <si>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</si>
  <si>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</si>
  <si>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</si>
  <si>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</si>
  <si>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</si>
  <si>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</si>
  <si>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</si>
  <si>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</si>
  <si>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</si>
  <si>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</si>
  <si>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</si>
  <si>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</si>
  <si>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</si>
  <si>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</si>
  <si>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</si>
  <si>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</si>
  <si>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</si>
  <si>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</si>
  <si>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</si>
  <si>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</si>
  <si>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</si>
  <si>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</si>
  <si>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</si>
  <si>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</si>
  <si>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</si>
  <si>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</si>
  <si>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</si>
  <si>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</si>
  <si>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</si>
  <si>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</si>
  <si>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</si>
  <si>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</si>
  <si>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</si>
  <si>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</si>
  <si>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</si>
  <si>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</si>
  <si>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</si>
  <si>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</si>
  <si>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</si>
  <si>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</si>
  <si>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</si>
  <si>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</si>
  <si>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</si>
  <si>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</si>
  <si>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</si>
  <si>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</si>
  <si>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</si>
  <si>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</si>
  <si>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</si>
  <si>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</si>
  <si>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</si>
  <si>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</si>
  <si>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</si>
  <si>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</si>
  <si>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</si>
  <si>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</si>
  <si>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</si>
  <si>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</si>
  <si>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</si>
  <si>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</si>
  <si>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</si>
  <si>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</si>
  <si>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</si>
  <si>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</si>
  <si>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</si>
  <si>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</si>
  <si>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</si>
  <si>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</si>
  <si>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</si>
  <si>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</si>
  <si>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</si>
  <si>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</si>
  <si>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</si>
  <si>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</si>
  <si>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</si>
  <si>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</si>
  <si>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</si>
  <si>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</si>
  <si>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</si>
  <si>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</si>
  <si>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</si>
  <si>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</si>
  <si>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</si>
  <si>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</si>
  <si>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</si>
  <si>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</si>
  <si>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</si>
  <si>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</si>
  <si>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</si>
  <si>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</si>
  <si>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</si>
  <si>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</si>
  <si>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</si>
  <si>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</si>
  <si>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</si>
  <si>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</si>
  <si>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</si>
  <si>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</si>
  <si>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</si>
  <si>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</si>
  <si>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</si>
  <si>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</si>
  <si>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</si>
  <si>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</si>
  <si>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</si>
  <si>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</si>
  <si>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</si>
  <si>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</si>
  <si>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</si>
  <si>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</si>
  <si>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</si>
  <si>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</si>
  <si>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</si>
  <si>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</si>
  <si>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</si>
  <si>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</si>
  <si>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</si>
  <si>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</si>
  <si>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</si>
  <si>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</si>
  <si>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</si>
  <si>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</si>
  <si>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</si>
  <si>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</si>
  <si>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</si>
  <si>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</si>
  <si>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</si>
  <si>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</si>
  <si>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</si>
  <si>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</si>
  <si>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</si>
  <si>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</si>
  <si>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</si>
  <si>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</si>
  <si>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</si>
  <si>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</si>
  <si>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</si>
  <si>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</si>
  <si>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</si>
  <si>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</si>
  <si>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</si>
  <si>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</si>
  <si>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</si>
  <si>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</si>
  <si>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</si>
  <si>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</si>
  <si>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</si>
  <si>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</si>
  <si>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</si>
  <si>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</si>
  <si>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</si>
  <si>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</si>
  <si>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</si>
  <si>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</si>
  <si>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</si>
  <si>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</si>
  <si>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</si>
  <si>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</si>
  <si>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</si>
  <si>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</si>
  <si>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</si>
  <si>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</si>
  <si>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</si>
  <si>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</si>
  <si>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</si>
  <si>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</si>
  <si>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</si>
  <si>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</si>
  <si>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</si>
  <si>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</si>
  <si>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</si>
  <si>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</si>
  <si>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</si>
  <si>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</si>
  <si>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</si>
  <si>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</si>
  <si>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</si>
  <si>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</si>
  <si>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</si>
  <si>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</si>
  <si>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</si>
  <si>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</si>
  <si>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</si>
  <si>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</si>
  <si>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</si>
  <si>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</si>
  <si>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</si>
  <si>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</si>
  <si>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</si>
  <si>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</si>
  <si>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</si>
  <si>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</si>
  <si>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</si>
  <si>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</si>
  <si>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</si>
  <si>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</si>
  <si>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</si>
  <si>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</si>
  <si>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</si>
  <si>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</si>
  <si>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</si>
  <si>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</si>
  <si>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</si>
  <si>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</si>
  <si>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</si>
  <si>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</si>
  <si>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</si>
  <si>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</si>
  <si>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</si>
  <si>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</si>
  <si>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</si>
  <si>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</si>
  <si>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</si>
  <si>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</si>
  <si>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</si>
  <si>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</si>
  <si>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</si>
  <si>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</si>
  <si>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</si>
  <si>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</si>
  <si>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</si>
  <si>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</si>
  <si>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</si>
  <si>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</si>
  <si>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</si>
  <si>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</si>
  <si>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</si>
  <si>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</si>
  <si>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</si>
  <si>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</si>
  <si>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</si>
  <si>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</si>
  <si>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</si>
  <si>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</si>
  <si>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</si>
  <si>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</si>
  <si>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</si>
  <si>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</si>
  <si>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</si>
  <si>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</si>
  <si>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</si>
  <si>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</si>
  <si>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</si>
  <si>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</si>
  <si>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</si>
  <si>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</si>
  <si>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</si>
  <si>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</si>
  <si>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</si>
  <si>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</si>
  <si>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</si>
  <si>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</si>
  <si>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</si>
  <si>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</si>
  <si>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</si>
  <si>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</si>
  <si>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</si>
  <si>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</si>
  <si>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</si>
  <si>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</si>
  <si>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</si>
  <si>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</si>
  <si>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</si>
  <si>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</si>
  <si>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</si>
  <si>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</si>
  <si>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</si>
  <si>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</si>
  <si>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</si>
  <si>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</si>
  <si>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</si>
  <si>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</si>
  <si>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</si>
  <si>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</si>
  <si>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</si>
  <si>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</si>
  <si>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</si>
  <si>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</si>
  <si>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</si>
  <si>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</si>
  <si>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</si>
  <si>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</si>
  <si>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</si>
  <si>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</si>
  <si>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</si>
  <si>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</si>
  <si>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</si>
  <si>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</si>
  <si>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</si>
  <si>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</si>
  <si>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</si>
  <si>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</si>
  <si>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</si>
  <si>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</si>
  <si>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</si>
  <si>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</si>
  <si>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</si>
  <si>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</si>
  <si>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</si>
  <si>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</si>
  <si>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</si>
  <si>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</si>
  <si>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</si>
  <si>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</si>
  <si>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</si>
  <si>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</si>
  <si>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</si>
  <si>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</si>
  <si>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</si>
  <si>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</si>
  <si>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</si>
  <si>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</si>
  <si>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</si>
  <si>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</si>
  <si>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</si>
  <si>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</si>
  <si>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</si>
  <si>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</si>
  <si>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</si>
  <si>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</si>
  <si>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</si>
  <si>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</si>
  <si>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</si>
  <si>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</si>
  <si>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</si>
  <si>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</si>
  <si>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</si>
  <si>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</si>
  <si>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</si>
  <si>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</si>
  <si>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</si>
  <si>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</si>
  <si>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</si>
  <si>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</si>
  <si>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</si>
  <si>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</si>
  <si>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</si>
  <si>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</si>
  <si>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</si>
  <si>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</si>
  <si>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</si>
  <si>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</si>
  <si>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</si>
  <si>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</si>
  <si>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</si>
  <si>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</si>
  <si>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</si>
  <si>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</si>
  <si>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</si>
  <si>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</si>
  <si>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</si>
  <si>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</si>
  <si>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</si>
  <si>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</si>
  <si>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</si>
  <si>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</si>
  <si>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</si>
  <si>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</si>
  <si>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</si>
  <si>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</si>
  <si>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</si>
  <si>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</si>
  <si>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</si>
  <si>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</si>
  <si>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</si>
  <si>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</si>
  <si>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</si>
  <si>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</si>
  <si>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</si>
  <si>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</si>
  <si>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</si>
  <si>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</si>
  <si>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</si>
  <si>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</si>
  <si>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</si>
  <si>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</si>
  <si>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</si>
  <si>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</si>
  <si>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</si>
  <si>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</si>
  <si>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</si>
  <si>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</si>
  <si>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</si>
  <si>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</si>
  <si>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</si>
  <si>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</si>
  <si>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</si>
  <si>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</si>
  <si>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</si>
  <si>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</si>
  <si>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</si>
  <si>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</si>
  <si>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</si>
  <si>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</si>
  <si>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</si>
  <si>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</si>
  <si>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</si>
  <si>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</si>
  <si>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</si>
  <si>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</si>
  <si>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</si>
  <si>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</si>
  <si>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</si>
  <si>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</si>
  <si>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</si>
  <si>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</si>
  <si>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</si>
  <si>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</si>
  <si>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</si>
  <si>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</si>
  <si>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</si>
  <si>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</si>
  <si>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</si>
  <si>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</si>
  <si>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</si>
  <si>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</si>
  <si>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</si>
  <si>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</si>
  <si>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</si>
  <si>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</si>
  <si>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</si>
  <si>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</si>
  <si>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</si>
  <si>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</si>
  <si>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</si>
  <si>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</si>
  <si>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</si>
  <si>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</si>
  <si>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</si>
  <si>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</si>
  <si>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</si>
  <si>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</si>
  <si>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</si>
  <si>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</si>
  <si>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</si>
  <si>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</si>
  <si>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</si>
  <si>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</si>
  <si>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</si>
  <si>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</si>
  <si>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</si>
  <si>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</si>
  <si>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</si>
  <si>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</si>
  <si>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</si>
  <si>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</si>
  <si>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</si>
  <si>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</si>
  <si>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</si>
  <si>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</si>
  <si>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</si>
  <si>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</si>
  <si>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</si>
  <si>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</si>
  <si>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</si>
  <si>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</si>
  <si>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</si>
  <si>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</si>
  <si>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</si>
  <si>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</si>
  <si>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</si>
  <si>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</si>
  <si>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</si>
  <si>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</si>
  <si>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</si>
  <si>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</si>
  <si>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</si>
  <si>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</si>
  <si>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</si>
  <si>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</si>
  <si>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</si>
  <si>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</si>
  <si>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</si>
  <si>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</si>
  <si>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</si>
  <si>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</si>
  <si>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</si>
  <si>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</si>
  <si>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</si>
  <si>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</si>
  <si>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</si>
  <si>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</si>
  <si>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</si>
  <si>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</si>
  <si>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</si>
  <si>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</si>
  <si>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</si>
  <si>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</si>
  <si>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</si>
  <si>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</si>
  <si>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</si>
  <si>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</si>
  <si>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</si>
  <si>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</si>
  <si>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</si>
  <si>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</si>
  <si>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</si>
  <si>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</si>
  <si>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</si>
  <si>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</si>
  <si>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</si>
  <si>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</si>
  <si>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</si>
  <si>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</si>
  <si>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</si>
  <si>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</si>
  <si>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</si>
  <si>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</si>
  <si>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</si>
  <si>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</si>
  <si>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</si>
  <si>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</si>
  <si>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</si>
  <si>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</si>
  <si>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</si>
  <si>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</si>
  <si>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</si>
  <si>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</si>
  <si>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</si>
  <si>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</si>
  <si>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</si>
  <si>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</si>
  <si>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</si>
  <si>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</si>
  <si>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</si>
  <si>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</si>
  <si>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</si>
  <si>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</si>
  <si>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</si>
  <si>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</si>
  <si>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</si>
  <si>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</si>
  <si>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</si>
  <si>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</si>
  <si>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</si>
  <si>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</si>
  <si>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</si>
  <si>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</si>
  <si>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</si>
  <si>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</si>
  <si>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</si>
  <si>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</si>
  <si>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</si>
  <si>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</si>
  <si>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</si>
  <si>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</si>
  <si>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</si>
  <si>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</si>
  <si>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</si>
  <si>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</si>
  <si>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</si>
  <si>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</si>
  <si>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</si>
  <si>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</si>
  <si>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</si>
  <si>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</si>
  <si>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</si>
  <si>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</si>
  <si>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</si>
  <si>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</si>
  <si>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</si>
  <si>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</si>
  <si>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</si>
  <si>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</si>
  <si>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</si>
  <si>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</si>
  <si>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</si>
  <si>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</si>
  <si>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</si>
  <si>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</si>
  <si>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</si>
  <si>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</si>
  <si>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</si>
  <si>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</si>
  <si>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</si>
  <si>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</si>
  <si>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</si>
  <si>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</si>
  <si>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</si>
  <si>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</si>
  <si>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</si>
  <si>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</si>
  <si>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</si>
  <si>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</si>
  <si>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</si>
  <si>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</si>
  <si>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</si>
  <si>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</si>
  <si>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</si>
  <si>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</si>
  <si>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</si>
  <si>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</si>
  <si>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</si>
  <si>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</si>
  <si>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</si>
  <si>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</si>
  <si>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</si>
  <si>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</si>
  <si>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</si>
  <si>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</si>
  <si>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</si>
  <si>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</si>
  <si>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</si>
  <si>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</si>
  <si>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</si>
  <si>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</si>
  <si>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</si>
  <si>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</si>
  <si>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</si>
  <si>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</si>
  <si>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</si>
  <si>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</si>
  <si>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</si>
  <si>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</si>
  <si>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</si>
  <si>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</si>
  <si>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</si>
  <si>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</si>
  <si>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</si>
  <si>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</si>
  <si>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</si>
  <si>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</si>
  <si>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</si>
  <si>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</si>
  <si>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</si>
  <si>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</si>
  <si>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</si>
  <si>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</si>
  <si>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</si>
  <si>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</si>
  <si>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</si>
  <si>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</si>
  <si>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</si>
  <si>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</si>
  <si>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</si>
  <si>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</si>
  <si>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</si>
  <si>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</si>
  <si>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</si>
  <si>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</si>
  <si>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</si>
  <si>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</si>
  <si>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</si>
  <si>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</si>
  <si>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</si>
  <si>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</si>
  <si>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</si>
  <si>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</si>
  <si>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</si>
  <si>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</si>
  <si>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</si>
  <si>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</si>
  <si>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</si>
  <si>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</si>
  <si>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</si>
  <si>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</si>
  <si>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</si>
  <si>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</si>
  <si>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</si>
  <si>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</si>
  <si>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</si>
  <si>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</si>
  <si>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</si>
  <si>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</si>
  <si>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</si>
  <si>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</si>
  <si>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</si>
  <si>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</si>
  <si>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</si>
  <si>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</si>
  <si>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</si>
  <si>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</si>
  <si>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</si>
  <si>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</si>
  <si>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</si>
  <si>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</si>
  <si>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</si>
  <si>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</si>
  <si>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</si>
  <si>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</si>
  <si>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</si>
  <si>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</si>
  <si>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</si>
  <si>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</si>
  <si>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</si>
  <si>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</si>
  <si>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</si>
  <si>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</si>
  <si>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</si>
  <si>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</si>
  <si>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</si>
  <si>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</si>
  <si>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</si>
  <si>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</si>
  <si>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</si>
  <si>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</si>
  <si>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</si>
  <si>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</si>
  <si>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</si>
  <si>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</si>
  <si>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</si>
  <si>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</si>
  <si>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</si>
  <si>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</si>
  <si>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</si>
  <si>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</si>
  <si>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</si>
  <si>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</si>
  <si>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</si>
  <si>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</si>
  <si>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</si>
  <si>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</si>
  <si>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</si>
  <si>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</si>
  <si>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</si>
  <si>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</si>
  <si>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</si>
  <si>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</si>
  <si>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</si>
  <si>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</si>
  <si>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</si>
  <si>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</si>
  <si>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</si>
  <si>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</si>
  <si>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</si>
  <si>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</si>
  <si>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</si>
  <si>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</si>
  <si>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</si>
  <si>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</si>
  <si>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</si>
  <si>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</si>
  <si>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</si>
  <si>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</si>
  <si>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</si>
  <si>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</si>
  <si>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</si>
  <si>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</si>
  <si>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</si>
  <si>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</si>
  <si>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</si>
  <si>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</si>
  <si>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</si>
  <si>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</si>
  <si>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</si>
  <si>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</si>
  <si>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</si>
  <si>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</si>
  <si>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</si>
  <si>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</si>
  <si>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</si>
  <si>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</si>
  <si>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</si>
  <si>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</si>
  <si>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</si>
  <si>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</si>
  <si>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</si>
  <si>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</si>
  <si>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</si>
  <si>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</si>
  <si>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</si>
  <si>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</si>
  <si>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</si>
  <si>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</si>
  <si>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</si>
  <si>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</si>
  <si>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</si>
  <si>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</si>
  <si>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</si>
  <si>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</si>
  <si>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</si>
  <si>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</si>
  <si>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</si>
  <si>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</si>
  <si>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</si>
  <si>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</si>
  <si>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</si>
  <si>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</si>
  <si>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</si>
  <si>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</si>
  <si>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</si>
  <si>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</si>
  <si>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</si>
  <si>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</si>
  <si>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</si>
  <si>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</si>
  <si>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</si>
  <si>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</si>
  <si>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</si>
  <si>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</si>
  <si>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</si>
  <si>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</si>
  <si>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</si>
  <si>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</si>
  <si>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</si>
  <si>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</si>
  <si>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</si>
  <si>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</si>
  <si>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</si>
  <si>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</si>
  <si>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</si>
  <si>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</si>
  <si>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</si>
  <si>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</si>
  <si>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</si>
  <si>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</si>
  <si>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</si>
  <si>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</si>
  <si>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</si>
  <si>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</si>
  <si>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</si>
  <si>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</si>
  <si>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</si>
  <si>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</si>
  <si>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</si>
  <si>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</si>
  <si>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</si>
  <si>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</si>
  <si>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</si>
  <si>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</si>
  <si>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</si>
  <si>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</si>
  <si>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</si>
  <si>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</si>
  <si>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</si>
  <si>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</si>
  <si>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</si>
  <si>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</si>
  <si>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</si>
  <si>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</si>
  <si>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</si>
  <si>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</si>
  <si>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</si>
  <si>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</si>
  <si>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</si>
  <si>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</si>
  <si>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</si>
  <si>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</si>
  <si>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</si>
  <si>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</si>
  <si>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</si>
  <si>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</si>
  <si>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</si>
  <si>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</si>
  <si>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</si>
  <si>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</si>
  <si>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</si>
  <si>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</si>
  <si>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</si>
  <si>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</si>
  <si>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</si>
  <si>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</si>
  <si>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</si>
  <si>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</si>
  <si>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</si>
  <si>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</si>
  <si>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</si>
  <si>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</si>
  <si>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</si>
  <si>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</si>
  <si>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</si>
  <si>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</si>
  <si>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</si>
  <si>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</si>
  <si>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</si>
  <si>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</si>
  <si>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</si>
  <si>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</si>
  <si>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</si>
  <si>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</si>
  <si>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</si>
  <si>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</si>
  <si>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</si>
  <si>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</si>
  <si>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</si>
  <si>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</si>
  <si>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</si>
  <si>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</si>
  <si>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</si>
  <si>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</si>
  <si>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</si>
  <si>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</si>
  <si>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</si>
  <si>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</si>
  <si>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</si>
  <si>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</si>
  <si>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</si>
  <si>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</si>
  <si>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</si>
  <si>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</si>
  <si>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</si>
  <si>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</si>
  <si>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</si>
  <si>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</si>
  <si>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</si>
  <si>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</si>
  <si>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</si>
  <si>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</si>
  <si>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</si>
  <si>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</si>
  <si>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</si>
  <si>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</si>
  <si>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</si>
  <si>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</si>
  <si>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</si>
  <si>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</si>
  <si>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</si>
  <si>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</si>
  <si>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</si>
  <si>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</si>
  <si>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</si>
  <si>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</si>
  <si>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</si>
  <si>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</si>
  <si>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</si>
  <si>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</si>
  <si>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</si>
  <si>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</si>
  <si>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</si>
  <si>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</si>
  <si>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</si>
  <si>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</si>
  <si>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</si>
  <si>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</si>
  <si>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</si>
  <si>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</si>
  <si>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</si>
  <si>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</si>
  <si>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</si>
  <si>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</si>
  <si>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</si>
  <si>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</si>
  <si>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</si>
  <si>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</si>
  <si>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</si>
  <si>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</si>
  <si>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</si>
  <si>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</si>
  <si>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</si>
  <si>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</si>
  <si>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</si>
  <si>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</si>
  <si>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</si>
  <si>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</si>
  <si>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</si>
  <si>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</si>
  <si>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</si>
  <si>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</si>
  <si>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</si>
  <si>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</si>
  <si>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</si>
  <si>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</si>
  <si>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</si>
  <si>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</si>
  <si>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</si>
  <si>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</si>
  <si>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</si>
  <si>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</si>
  <si>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</si>
  <si>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</si>
  <si>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</si>
  <si>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</si>
  <si>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</si>
  <si>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</si>
  <si>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</si>
  <si>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</si>
  <si>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</si>
  <si>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</si>
  <si>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</si>
  <si>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</si>
  <si>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</si>
  <si>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</si>
  <si>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</si>
  <si>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</si>
  <si>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</si>
  <si>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</si>
  <si>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</si>
  <si>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</si>
  <si>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</si>
  <si>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</si>
  <si>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</si>
  <si>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</si>
  <si>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</si>
  <si>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</si>
  <si>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</si>
  <si>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</si>
  <si>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</si>
  <si>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</si>
  <si>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</si>
  <si>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</si>
  <si>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</si>
  <si>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</si>
  <si>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</si>
  <si>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</si>
  <si>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</si>
  <si>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</si>
  <si>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</si>
  <si>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</si>
  <si>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</si>
  <si>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</si>
  <si>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</si>
  <si>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</si>
  <si>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</si>
  <si>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</si>
  <si>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</si>
  <si>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</si>
  <si>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</si>
  <si>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</si>
  <si>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</si>
  <si>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</si>
  <si>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</si>
  <si>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</si>
  <si>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</si>
  <si>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</si>
  <si>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</si>
  <si>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</si>
  <si>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</si>
  <si>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</si>
  <si>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</si>
  <si>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</si>
  <si>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</si>
  <si>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</si>
  <si>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</si>
  <si>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</si>
  <si>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</si>
  <si>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</si>
  <si>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</si>
  <si>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</si>
  <si>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</si>
  <si>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</si>
  <si>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</si>
  <si>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</si>
  <si>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</si>
  <si>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</si>
  <si>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</si>
  <si>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</si>
  <si>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</si>
  <si>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</si>
  <si>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</si>
  <si>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</si>
  <si>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</si>
  <si>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</si>
  <si>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</si>
  <si>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</si>
  <si>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</si>
  <si>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</si>
  <si>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</si>
  <si>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</si>
  <si>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</si>
  <si>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</si>
  <si>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</si>
  <si>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</si>
  <si>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</si>
  <si>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</si>
  <si>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</si>
  <si>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</si>
  <si>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</si>
  <si>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</si>
  <si>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</si>
  <si>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</si>
  <si>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</si>
  <si>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</si>
  <si>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</si>
  <si>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</si>
  <si>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</si>
  <si>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</si>
  <si>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</si>
  <si>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</si>
  <si>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</si>
  <si>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</si>
  <si>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</si>
  <si>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</si>
  <si>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</si>
  <si>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</si>
  <si>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</si>
  <si>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</si>
  <si>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</si>
  <si>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</si>
  <si>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</si>
  <si>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</si>
  <si>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</si>
  <si>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</si>
  <si>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</si>
  <si>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</si>
  <si>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</si>
  <si>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</si>
  <si>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</si>
  <si>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</si>
  <si>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</si>
  <si>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</si>
  <si>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</si>
  <si>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</si>
  <si>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</si>
  <si>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</si>
  <si>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</si>
  <si>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</si>
  <si>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</si>
  <si>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</si>
  <si>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</si>
  <si>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</si>
  <si>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</si>
  <si>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</si>
  <si>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</si>
  <si>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</si>
  <si>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</si>
  <si>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</si>
  <si>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</si>
  <si>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</si>
  <si>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</si>
  <si>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</si>
  <si>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</si>
  <si>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</si>
  <si>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</si>
  <si>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</si>
  <si>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</si>
  <si>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</si>
  <si>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</si>
  <si>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</si>
  <si>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</si>
  <si>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</si>
  <si>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</si>
  <si>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</si>
  <si>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</si>
  <si>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</si>
  <si>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</si>
  <si>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</si>
  <si>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</si>
  <si>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</si>
  <si>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</si>
  <si>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</si>
  <si>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</si>
  <si>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</si>
  <si>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</si>
  <si>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</si>
  <si>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</si>
  <si>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</si>
  <si>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</si>
  <si>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</si>
  <si>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</si>
  <si>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</si>
  <si>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</si>
  <si>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</si>
  <si>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</si>
  <si>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</si>
  <si>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</si>
  <si>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</si>
  <si>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</si>
  <si>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</si>
  <si>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</si>
  <si>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</si>
  <si>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</si>
  <si>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</si>
  <si>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</si>
  <si>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</si>
  <si>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</si>
  <si>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</si>
  <si>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</si>
  <si>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</si>
  <si>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</si>
  <si>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</si>
  <si>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</si>
  <si>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</si>
  <si>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</si>
  <si>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</si>
  <si>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</si>
  <si>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</si>
  <si>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</si>
  <si>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</si>
  <si>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</si>
  <si>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</si>
  <si>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</si>
  <si>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</si>
  <si>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</si>
  <si>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</si>
  <si>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</si>
  <si>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</si>
  <si>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</si>
  <si>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</si>
  <si>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</si>
  <si>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</si>
  <si>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</si>
  <si>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</si>
  <si>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</si>
  <si>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</si>
  <si>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</si>
  <si>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</si>
  <si>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</si>
  <si>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</si>
  <si>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</si>
  <si>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</si>
  <si>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</si>
  <si>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</si>
  <si>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</si>
  <si>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</si>
  <si>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</si>
  <si>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</si>
  <si>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</si>
  <si>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</si>
  <si>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</si>
  <si>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</si>
  <si>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</si>
  <si>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</si>
  <si>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</si>
  <si>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</si>
  <si>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</si>
  <si>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</si>
  <si>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</si>
  <si>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</si>
  <si>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</si>
  <si>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</si>
  <si>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</si>
  <si>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</si>
  <si>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</si>
  <si>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</si>
  <si>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</si>
  <si>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</si>
  <si>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</si>
  <si>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</si>
  <si>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</si>
  <si>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</si>
  <si>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</si>
  <si>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</si>
  <si>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</si>
  <si>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</si>
  <si>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</si>
  <si>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</si>
  <si>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</si>
  <si>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</si>
  <si>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</si>
  <si>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</si>
  <si>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</si>
  <si>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</si>
  <si>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</si>
  <si>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</si>
  <si>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</si>
  <si>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</si>
  <si>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</si>
  <si>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</si>
  <si>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</si>
  <si>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</si>
  <si>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</si>
  <si>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</si>
  <si>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</si>
  <si>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</si>
  <si>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</si>
  <si>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</si>
  <si>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</si>
  <si>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</si>
  <si>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</si>
  <si>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</si>
  <si>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</si>
  <si>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</si>
  <si>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</si>
  <si>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</si>
  <si>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</si>
  <si>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</si>
  <si>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</si>
  <si>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</si>
  <si>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</si>
  <si>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</si>
  <si>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</si>
  <si>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</si>
  <si>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</si>
  <si>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</si>
  <si>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</si>
  <si>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</si>
  <si>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</si>
  <si>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</si>
  <si>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</si>
  <si>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</si>
  <si>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</si>
  <si>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</si>
  <si>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</si>
  <si>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</si>
  <si>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</si>
  <si>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</si>
  <si>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</si>
  <si>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</si>
  <si>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</si>
  <si>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</si>
  <si>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</si>
  <si>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</si>
  <si>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</si>
  <si>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</si>
  <si>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</si>
  <si>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</si>
  <si>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</si>
  <si>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</si>
  <si>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</si>
  <si>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</si>
  <si>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</si>
  <si>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</si>
  <si>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</si>
  <si>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</si>
  <si>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</si>
  <si>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</si>
  <si>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</si>
  <si>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</si>
  <si>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</si>
  <si>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</si>
  <si>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</si>
  <si>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</si>
  <si>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</si>
  <si>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</si>
  <si>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</si>
  <si>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</si>
  <si>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</si>
  <si>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</si>
  <si>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</si>
  <si>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</si>
  <si>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</si>
  <si>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</si>
  <si>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</si>
  <si>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</si>
  <si>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</si>
  <si>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</si>
  <si>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</si>
  <si>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</si>
  <si>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</si>
  <si>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</si>
  <si>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</si>
  <si>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</si>
  <si>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</si>
  <si>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</si>
  <si>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</si>
  <si>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</si>
  <si>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</si>
  <si>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</si>
  <si>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</si>
  <si>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</si>
  <si>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</si>
  <si>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</si>
  <si>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</si>
  <si>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</si>
  <si>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</si>
  <si>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</si>
  <si>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</si>
  <si>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</si>
  <si>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</si>
  <si>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</si>
  <si>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</si>
  <si>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</si>
  <si>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</si>
  <si>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</si>
  <si>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</si>
  <si>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</si>
  <si>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</si>
  <si>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</si>
  <si>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</si>
  <si>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</si>
  <si>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</si>
  <si>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</si>
  <si>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</si>
  <si>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</si>
  <si>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</si>
  <si>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</si>
  <si>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</si>
  <si>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</si>
  <si>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</si>
  <si>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</si>
  <si>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</si>
  <si>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</si>
  <si>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</si>
  <si>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</si>
  <si>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</si>
  <si>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</si>
  <si>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</si>
  <si>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</si>
  <si>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</si>
  <si>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</si>
  <si>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</si>
  <si>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</si>
  <si>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</si>
  <si>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</si>
  <si>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</si>
  <si>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</si>
  <si>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</si>
  <si>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</si>
  <si>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</si>
  <si>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</si>
  <si>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</si>
  <si>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</si>
  <si>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</si>
  <si>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</si>
  <si>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</si>
  <si>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</si>
  <si>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</si>
  <si>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</si>
  <si>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</si>
  <si>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</si>
  <si>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</si>
  <si>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</si>
  <si>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</si>
  <si>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</si>
  <si>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</si>
  <si>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</si>
  <si>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</si>
  <si>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</si>
  <si>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</si>
  <si>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</si>
  <si>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</si>
  <si>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</si>
  <si>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</si>
  <si>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</si>
  <si>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</si>
  <si>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</si>
  <si>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</si>
  <si>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</si>
  <si>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</si>
  <si>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</si>
  <si>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</si>
  <si>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</si>
  <si>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</si>
  <si>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</si>
  <si>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</si>
  <si>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</si>
  <si>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</si>
  <si>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</si>
  <si>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</si>
  <si>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</si>
  <si>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</si>
  <si>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</si>
  <si>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</si>
  <si>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</si>
  <si>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</si>
  <si>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</si>
  <si>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</si>
  <si>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</si>
  <si>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</si>
  <si>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</si>
  <si>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</si>
  <si>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</si>
  <si>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</si>
  <si>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</si>
  <si>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</si>
  <si>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</si>
  <si>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</si>
  <si>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</si>
  <si>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</si>
  <si>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</si>
  <si>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</si>
  <si>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</si>
  <si>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</si>
  <si>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</si>
  <si>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</si>
  <si>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</si>
  <si>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</si>
  <si>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</si>
  <si>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</si>
  <si>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</si>
  <si>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</si>
  <si>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</si>
  <si>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</si>
  <si>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</si>
  <si>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</si>
  <si>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</si>
  <si>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</si>
  <si>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</si>
  <si>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</si>
  <si>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</si>
  <si>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</si>
  <si>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</si>
  <si>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</si>
  <si>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</si>
  <si>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</si>
  <si>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</si>
  <si>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</si>
  <si>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</si>
  <si>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</si>
  <si>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</si>
  <si>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</si>
  <si>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</si>
  <si>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</si>
  <si>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</si>
  <si>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</si>
  <si>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</si>
  <si>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</si>
  <si>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</si>
  <si>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</si>
  <si>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</si>
  <si>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</si>
  <si>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</si>
  <si>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</si>
  <si>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</si>
  <si>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</si>
  <si>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</si>
  <si>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</si>
  <si>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</si>
  <si>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</si>
  <si>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</si>
  <si>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</si>
  <si>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</si>
  <si>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</si>
  <si>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</si>
  <si>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</si>
  <si>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</si>
  <si>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</si>
  <si>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</si>
  <si>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</si>
  <si>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</si>
  <si>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</si>
  <si>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</si>
  <si>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</si>
  <si>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</si>
  <si>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</si>
  <si>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</si>
  <si>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</si>
  <si>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</si>
  <si>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</si>
  <si>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</si>
  <si>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</si>
  <si>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</si>
  <si>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</si>
  <si>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</si>
  <si>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</si>
  <si>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</si>
  <si>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</si>
  <si>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</si>
  <si>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</si>
  <si>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</si>
  <si>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</si>
  <si>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</si>
  <si>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</si>
  <si>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</si>
  <si>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</si>
  <si>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</si>
  <si>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</si>
  <si>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</si>
  <si>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</si>
  <si>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</si>
  <si>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</si>
  <si>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</si>
  <si>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</si>
  <si>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</si>
  <si>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</si>
  <si>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</si>
  <si>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</si>
  <si>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</si>
  <si>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</si>
  <si>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</si>
  <si>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</si>
  <si>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</si>
  <si>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</si>
  <si>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</si>
  <si>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</si>
  <si>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</si>
  <si>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</si>
  <si>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</si>
  <si>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</si>
  <si>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</si>
  <si>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</si>
  <si>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</si>
  <si>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</si>
  <si>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</si>
  <si>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</si>
  <si>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</si>
  <si>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</si>
  <si>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</si>
  <si>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</si>
  <si>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</si>
  <si>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</si>
  <si>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</si>
  <si>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</si>
  <si>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</si>
  <si>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</si>
  <si>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</si>
  <si>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</si>
  <si>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</si>
  <si>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</si>
  <si>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</si>
  <si>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</si>
  <si>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</si>
  <si>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</si>
  <si>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</si>
  <si>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</si>
  <si>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</si>
  <si>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</si>
  <si>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</si>
  <si>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</si>
  <si>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</si>
  <si>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</si>
  <si>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</si>
  <si>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</si>
  <si>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</si>
  <si>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</si>
  <si>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</si>
  <si>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</si>
  <si>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</si>
  <si>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</si>
  <si>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</si>
  <si>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</si>
  <si>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</si>
  <si>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</si>
  <si>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</si>
  <si>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</si>
  <si>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</si>
  <si>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</si>
  <si>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</si>
  <si>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</si>
  <si>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</si>
  <si>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</si>
  <si>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</si>
  <si>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</si>
  <si>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</si>
  <si>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</si>
  <si>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</si>
  <si>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</si>
  <si>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</si>
  <si>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</si>
  <si>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</si>
  <si>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</si>
  <si>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</si>
  <si>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</si>
  <si>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</si>
  <si>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</si>
  <si>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</si>
  <si>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</si>
  <si>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</si>
  <si>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</si>
  <si>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</si>
  <si>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</si>
  <si>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</si>
  <si>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</si>
  <si>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</si>
  <si>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</si>
  <si>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</si>
  <si>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</si>
  <si>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</si>
  <si>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</si>
  <si>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</si>
  <si>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</si>
  <si>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</si>
  <si>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</si>
  <si>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</si>
  <si>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</si>
  <si>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</si>
  <si>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</si>
  <si>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</si>
  <si>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</si>
  <si>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</si>
  <si>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</si>
  <si>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</si>
  <si>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</si>
  <si>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</si>
  <si>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</si>
  <si>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</si>
  <si>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</si>
  <si>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</si>
  <si>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</si>
  <si>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</si>
  <si>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</si>
  <si>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</si>
  <si>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</si>
  <si>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</si>
  <si>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</si>
  <si>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</si>
  <si>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</si>
  <si>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</si>
  <si>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</si>
  <si>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</si>
  <si>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</si>
  <si>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</si>
  <si>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</si>
  <si>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</si>
  <si>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</si>
  <si>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</si>
  <si>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</si>
  <si>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</si>
  <si>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</si>
  <si>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</si>
  <si>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</si>
  <si>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</si>
  <si>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</si>
  <si>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</si>
  <si>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</si>
  <si>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</si>
  <si>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</si>
  <si>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</si>
  <si>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</si>
  <si>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</si>
  <si>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</si>
  <si>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</si>
  <si>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</si>
  <si>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</si>
  <si>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</si>
  <si>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</si>
  <si>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</si>
  <si>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</si>
  <si>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</si>
  <si>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</si>
  <si>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</si>
  <si>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</si>
  <si>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</si>
  <si>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</si>
  <si>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</si>
  <si>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</si>
  <si>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</si>
  <si>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</si>
  <si>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</si>
  <si>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</si>
  <si>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</si>
  <si>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</si>
  <si>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</si>
  <si>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</si>
  <si>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</si>
  <si>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</si>
  <si>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</si>
  <si>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</si>
  <si>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</si>
  <si>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</si>
  <si>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</si>
  <si>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</si>
  <si>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</si>
  <si>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</si>
  <si>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</si>
  <si>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</si>
  <si>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</si>
  <si>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</si>
  <si>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</si>
  <si>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</si>
  <si>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</si>
  <si>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</si>
  <si>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</si>
  <si>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</si>
  <si>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</si>
  <si>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</si>
  <si>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</si>
  <si>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</si>
  <si>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</si>
  <si>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</si>
  <si>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</si>
  <si>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</si>
  <si>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</si>
  <si>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</si>
  <si>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</si>
  <si>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</si>
  <si>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</si>
  <si>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</si>
  <si>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</si>
  <si>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</si>
  <si>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</si>
  <si>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</si>
  <si>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</si>
  <si>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</si>
  <si>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</si>
  <si>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</si>
  <si>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</si>
  <si>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</si>
  <si>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</si>
  <si>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</si>
  <si>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</si>
  <si>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</si>
  <si>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</si>
  <si>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</si>
  <si>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</si>
  <si>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</si>
  <si>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</si>
  <si>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</si>
  <si>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</si>
  <si>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</si>
  <si>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</si>
  <si>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</si>
  <si>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</si>
  <si>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</si>
  <si>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</si>
  <si>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</si>
  <si>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</si>
  <si>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</si>
  <si>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</si>
  <si>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</si>
  <si>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</si>
  <si>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</si>
  <si>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</si>
  <si>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</si>
  <si>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</si>
  <si>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</si>
  <si>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</si>
  <si>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</si>
  <si>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</si>
  <si>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</si>
  <si>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</si>
  <si>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</si>
  <si>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</si>
  <si>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</si>
  <si>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</si>
  <si>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</si>
  <si>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</si>
  <si>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</si>
  <si>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</si>
  <si>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</si>
  <si>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</si>
  <si>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</si>
  <si>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</si>
  <si>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</si>
  <si>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</si>
  <si>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</si>
  <si>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</si>
  <si>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</si>
  <si>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</si>
  <si>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</si>
  <si>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</si>
  <si>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</si>
  <si>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</si>
  <si>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</si>
  <si>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</si>
  <si>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</si>
  <si>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</si>
  <si>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</si>
  <si>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</si>
  <si>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</si>
  <si>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</si>
  <si>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</si>
  <si>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</si>
  <si>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</si>
  <si>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</si>
  <si>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</si>
  <si>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</si>
  <si>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</si>
  <si>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</si>
  <si>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</si>
  <si>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</si>
  <si>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</si>
  <si>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</si>
  <si>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</si>
  <si>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</si>
  <si>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</si>
  <si>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</si>
  <si>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</si>
  <si>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</si>
  <si>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</si>
  <si>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</si>
  <si>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</si>
  <si>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</si>
  <si>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</si>
  <si>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</si>
  <si>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</si>
  <si>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</si>
  <si>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</si>
  <si>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</si>
  <si>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</si>
  <si>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</si>
  <si>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</si>
  <si>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</si>
  <si>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</si>
  <si>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</si>
  <si>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</si>
  <si>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</si>
  <si>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</si>
  <si>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</si>
  <si>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</si>
  <si>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</si>
  <si>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</si>
  <si>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</si>
  <si>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</si>
  <si>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</si>
  <si>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</si>
  <si>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</si>
  <si>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</si>
  <si>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</si>
  <si>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</si>
  <si>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</si>
  <si>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</si>
  <si>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</si>
  <si>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</si>
  <si>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</si>
  <si>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</si>
  <si>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</si>
  <si>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</si>
  <si>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</si>
  <si>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</si>
  <si>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</si>
  <si>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</si>
  <si>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</si>
  <si>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</si>
  <si>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</si>
  <si>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</si>
  <si>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</si>
  <si>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</si>
  <si>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</si>
  <si>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</si>
  <si>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</si>
  <si>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</si>
  <si>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</si>
  <si>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</si>
  <si>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</si>
  <si>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</si>
  <si>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</si>
  <si>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</si>
  <si>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</si>
  <si>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</si>
  <si>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</si>
  <si>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</si>
  <si>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</si>
  <si>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</si>
  <si>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</si>
  <si>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</si>
  <si>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</si>
  <si>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</si>
  <si>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</si>
  <si>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</si>
  <si>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</si>
  <si>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</si>
  <si>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</si>
  <si>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</si>
  <si>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</si>
  <si>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</si>
  <si>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</si>
  <si>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</si>
  <si>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</si>
  <si>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</si>
  <si>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</si>
  <si>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</si>
  <si>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</si>
  <si>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</si>
  <si>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</si>
  <si>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</si>
  <si>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</si>
  <si>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</si>
  <si>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</si>
  <si>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</si>
  <si>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</si>
  <si>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</si>
  <si>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</si>
  <si>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</si>
  <si>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</si>
  <si>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</si>
  <si>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</si>
  <si>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</si>
  <si>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</si>
  <si>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</si>
  <si>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</si>
  <si>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</si>
  <si>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</si>
  <si>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</si>
  <si>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</si>
  <si>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</si>
  <si>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</si>
  <si>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</si>
  <si>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</si>
  <si>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</si>
  <si>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</si>
  <si>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</si>
  <si>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</si>
  <si>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</si>
  <si>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</si>
  <si>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</si>
  <si>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</si>
  <si>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</si>
  <si>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</si>
  <si>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</si>
  <si>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</si>
  <si>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</si>
  <si>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</si>
  <si>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</si>
  <si>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</si>
  <si>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</si>
  <si>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</si>
  <si>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</si>
  <si>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</si>
  <si>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</si>
  <si>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</si>
  <si>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</si>
  <si>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</si>
  <si>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</si>
  <si>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</si>
  <si>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</si>
  <si>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</si>
  <si>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</si>
  <si>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</si>
  <si>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</si>
  <si>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</si>
  <si>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</si>
  <si>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</si>
  <si>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</si>
  <si>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</si>
  <si>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</si>
  <si>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</si>
  <si>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</si>
  <si>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</si>
  <si>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</si>
  <si>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</si>
  <si>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</si>
  <si>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</si>
  <si>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</si>
  <si>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</si>
  <si>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</si>
  <si>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</si>
  <si>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</si>
  <si>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</si>
  <si>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</si>
  <si>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</si>
  <si>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</si>
  <si>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</si>
  <si>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</si>
  <si>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</si>
  <si>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</si>
  <si>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</si>
  <si>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</si>
  <si>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</si>
  <si>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</si>
  <si>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</si>
  <si>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</si>
  <si>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</si>
  <si>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</si>
  <si>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</si>
  <si>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</si>
  <si>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</si>
  <si>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</si>
  <si>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</si>
  <si>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</si>
  <si>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</si>
  <si>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</si>
  <si>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</si>
  <si>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</si>
  <si>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</si>
  <si>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</si>
  <si>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</si>
  <si>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</si>
  <si>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</si>
  <si>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</si>
  <si>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</si>
  <si>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</si>
  <si>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</si>
  <si>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</si>
  <si>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</si>
  <si>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</si>
  <si>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</si>
  <si>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</si>
  <si>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</si>
  <si>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</si>
  <si>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</si>
  <si>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</si>
  <si>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</si>
  <si>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</si>
  <si>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</si>
  <si>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</si>
  <si>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</si>
  <si>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</si>
  <si>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</si>
  <si>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</si>
  <si>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</si>
  <si>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</si>
  <si>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</si>
  <si>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</si>
  <si>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</si>
  <si>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</si>
  <si>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</si>
  <si>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</si>
  <si>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</si>
  <si>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</si>
  <si>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</si>
  <si>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</si>
  <si>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</si>
  <si>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</si>
  <si>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</si>
  <si>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</si>
  <si>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</si>
  <si>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</si>
  <si>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</si>
  <si>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</si>
  <si>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</si>
  <si>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</si>
  <si>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</si>
  <si>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</si>
  <si>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</si>
  <si>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</si>
  <si>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</si>
  <si>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</si>
  <si>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</si>
  <si>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</si>
  <si>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</si>
  <si>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</si>
  <si>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</si>
  <si>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</si>
  <si>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</si>
  <si>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</si>
  <si>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</si>
  <si>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</si>
  <si>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</si>
  <si>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</si>
  <si>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</si>
  <si>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</si>
  <si>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</si>
  <si>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</si>
  <si>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</si>
  <si>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</si>
  <si>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</si>
  <si>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</si>
  <si>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</si>
  <si>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</si>
  <si>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</si>
  <si>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</si>
  <si>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</si>
  <si>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</si>
  <si>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</si>
  <si>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</si>
  <si>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</si>
  <si>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</si>
  <si>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</si>
  <si>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</si>
  <si>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</si>
  <si>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</si>
  <si>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</si>
  <si>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</si>
  <si>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</si>
  <si>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</si>
  <si>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</si>
  <si>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</si>
  <si>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</si>
  <si>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</si>
  <si>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</si>
  <si>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</si>
  <si>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</si>
  <si>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</si>
  <si>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</si>
  <si>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</si>
  <si>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</si>
  <si>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</si>
  <si>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</si>
  <si>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</si>
  <si>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</si>
  <si>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</si>
  <si>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</si>
  <si>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</si>
  <si>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</si>
  <si>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</si>
  <si>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</si>
  <si>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</si>
  <si>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</si>
  <si>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</si>
  <si>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</si>
  <si>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</si>
  <si>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</si>
  <si>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</si>
  <si>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</si>
  <si>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</si>
  <si>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</si>
  <si>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</si>
  <si>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</si>
  <si>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</si>
  <si>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</si>
  <si>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</si>
  <si>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</si>
  <si>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</si>
  <si>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</si>
  <si>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</si>
  <si>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</si>
  <si>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</si>
  <si>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</si>
  <si>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</si>
  <si>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</si>
  <si>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</si>
  <si>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</si>
  <si>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</si>
  <si>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</si>
  <si>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</si>
  <si>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</si>
  <si>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</si>
  <si>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</si>
  <si>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</si>
  <si>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</si>
  <si>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</si>
  <si>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</si>
  <si>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</si>
  <si>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</si>
  <si>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</si>
  <si>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</si>
  <si>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</si>
  <si>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</si>
  <si>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</si>
  <si>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</si>
  <si>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</si>
  <si>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</si>
  <si>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</si>
  <si>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</si>
  <si>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</si>
  <si>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</si>
  <si>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</si>
  <si>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</si>
  <si>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</si>
  <si>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</si>
  <si>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</si>
  <si>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</si>
  <si>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</si>
  <si>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</si>
  <si>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</si>
  <si>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</si>
  <si>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</si>
  <si>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</si>
  <si>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</si>
  <si>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</si>
  <si>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</si>
  <si>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</si>
  <si>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</si>
  <si>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</si>
  <si>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</si>
  <si>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</si>
  <si>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</si>
  <si>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</si>
  <si>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</si>
  <si>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</si>
  <si>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</si>
  <si>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</si>
  <si>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</si>
  <si>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</si>
  <si>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</si>
  <si>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</si>
  <si>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</si>
  <si>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</si>
  <si>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</si>
  <si>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</si>
  <si>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</si>
  <si>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</si>
  <si>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</si>
  <si>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</si>
  <si>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</si>
  <si>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</si>
  <si>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</si>
  <si>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</si>
  <si>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</si>
  <si>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</si>
  <si>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</si>
  <si>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</si>
  <si>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</si>
  <si>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</si>
  <si>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</si>
  <si>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</si>
  <si>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</si>
  <si>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</si>
  <si>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</si>
  <si>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</si>
  <si>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</si>
  <si>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</si>
  <si>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</si>
  <si>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</si>
  <si>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</si>
  <si>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</si>
  <si>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</si>
  <si>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</si>
  <si>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</si>
  <si>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</si>
  <si>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</si>
  <si>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</si>
  <si>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</si>
  <si>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</si>
  <si>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</si>
  <si>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</si>
  <si>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</si>
  <si>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</si>
  <si>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</si>
  <si>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</si>
  <si>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</si>
  <si>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</si>
  <si>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</si>
  <si>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</si>
  <si>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</si>
  <si>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</si>
  <si>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</si>
  <si>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</si>
  <si>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</si>
  <si>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</si>
  <si>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</si>
  <si>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</si>
  <si>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</si>
  <si>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</si>
  <si>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</si>
  <si>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</si>
  <si>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</si>
  <si>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</si>
  <si>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</si>
  <si>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</si>
  <si>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</si>
  <si>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</si>
  <si>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</si>
  <si>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</si>
  <si>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</si>
  <si>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</si>
  <si>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</si>
  <si>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</si>
  <si>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</si>
  <si>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</si>
  <si>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</si>
  <si>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</si>
  <si>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</si>
  <si>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</si>
  <si>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</si>
  <si>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</si>
  <si>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</si>
  <si>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</si>
  <si>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</si>
  <si>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</si>
  <si>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</si>
  <si>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</si>
  <si>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</si>
  <si>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</si>
  <si>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</si>
  <si>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</si>
  <si>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</si>
  <si>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</si>
  <si>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</si>
  <si>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</si>
  <si>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</si>
  <si>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</si>
  <si>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</si>
  <si>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</si>
  <si>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</si>
  <si>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</si>
  <si>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</si>
  <si>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</si>
  <si>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</si>
  <si>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</si>
  <si>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</si>
  <si>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</si>
  <si>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</si>
  <si>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</si>
  <si>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</si>
  <si>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</si>
  <si>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</si>
  <si>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</si>
  <si>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</si>
  <si>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</si>
  <si>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</si>
  <si>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</si>
  <si>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</si>
  <si>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</si>
  <si>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</si>
  <si>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</si>
  <si>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</si>
  <si>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</si>
  <si>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</si>
  <si>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</si>
  <si>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</si>
  <si>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</si>
  <si>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</si>
  <si>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</si>
  <si>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</si>
  <si>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</si>
  <si>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</si>
  <si>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</si>
  <si>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</si>
  <si>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</si>
  <si>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</si>
  <si>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</si>
  <si>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</si>
  <si>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</si>
  <si>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</si>
  <si>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</si>
  <si>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</si>
  <si>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</si>
  <si>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</si>
  <si>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</si>
  <si>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</si>
  <si>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</si>
  <si>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</si>
  <si>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</si>
  <si>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</si>
  <si>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</si>
  <si>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</si>
  <si>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</si>
  <si>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</si>
  <si>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</si>
  <si>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</si>
  <si>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</si>
  <si>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</si>
  <si>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</si>
  <si>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</si>
  <si>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</si>
  <si>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</si>
  <si>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</si>
  <si>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</si>
  <si>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</si>
  <si>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</si>
  <si>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</si>
  <si>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</si>
  <si>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</si>
  <si>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</si>
  <si>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</si>
  <si>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</si>
  <si>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</si>
  <si>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</si>
  <si>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</si>
  <si>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</si>
  <si>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</si>
  <si>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</si>
  <si>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</si>
  <si>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</si>
  <si>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</si>
  <si>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</si>
  <si>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</si>
  <si>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</si>
  <si>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</si>
  <si>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</si>
  <si>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</si>
  <si>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</si>
  <si>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</si>
  <si>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</si>
  <si>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</si>
  <si>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</si>
  <si>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</si>
  <si>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</si>
  <si>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</si>
  <si>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</si>
  <si>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</si>
  <si>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</si>
  <si>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</si>
  <si>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</si>
  <si>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</si>
  <si>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</si>
  <si>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</si>
  <si>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</si>
  <si>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</si>
  <si>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</si>
  <si>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</si>
  <si>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</si>
  <si>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</si>
  <si>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</si>
  <si>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</si>
  <si>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</si>
  <si>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</si>
  <si>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</si>
  <si>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</si>
  <si>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</si>
  <si>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</si>
  <si>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</si>
  <si>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</si>
  <si>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</si>
  <si>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</si>
  <si>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</si>
  <si>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</si>
  <si>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</si>
  <si>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</si>
  <si>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</si>
  <si>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</si>
  <si>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</si>
  <si>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</si>
  <si>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</si>
  <si>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</si>
  <si>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</si>
  <si>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</si>
  <si>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</si>
  <si>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</si>
  <si>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</si>
  <si>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</si>
  <si>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</si>
  <si>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</si>
  <si>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</si>
  <si>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</si>
  <si>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</si>
  <si>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</si>
  <si>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</si>
  <si>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</si>
  <si>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</si>
  <si>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</si>
  <si>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</si>
  <si>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</si>
  <si>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</si>
  <si>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</si>
  <si>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</si>
  <si>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</si>
  <si>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</si>
  <si>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</si>
  <si>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</si>
  <si>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</si>
  <si>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</si>
  <si>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</si>
  <si>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</si>
  <si>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</si>
  <si>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</si>
  <si>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</si>
  <si>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</si>
  <si>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</si>
  <si>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</si>
  <si>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</si>
  <si>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</si>
  <si>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</si>
  <si>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</si>
  <si>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</si>
  <si>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</si>
  <si>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</si>
  <si>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</si>
  <si>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</si>
  <si>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</si>
  <si>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</si>
  <si>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</si>
  <si>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</si>
  <si>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</si>
  <si>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</si>
  <si>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</si>
  <si>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</si>
  <si>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</si>
  <si>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</si>
  <si>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</si>
  <si>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</si>
  <si>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</si>
  <si>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</si>
  <si>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</si>
  <si>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</si>
  <si>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</si>
  <si>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</si>
  <si>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</si>
  <si>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</si>
  <si>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</si>
  <si>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</si>
  <si>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</si>
  <si>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</si>
  <si>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</si>
  <si>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</si>
  <si>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</si>
  <si>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</si>
  <si>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</si>
  <si>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</si>
  <si>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</si>
  <si>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</si>
  <si>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</si>
  <si>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</si>
  <si>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</si>
  <si>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</si>
  <si>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</si>
  <si>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</si>
  <si>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</si>
  <si>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</si>
  <si>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</si>
  <si>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</si>
  <si>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</si>
  <si>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</si>
  <si>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</si>
  <si>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</si>
  <si>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</si>
  <si>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</si>
  <si>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</si>
  <si>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</si>
  <si>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</si>
  <si>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</si>
  <si>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</si>
  <si>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</si>
  <si>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</si>
  <si>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</si>
  <si>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</si>
  <si>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</si>
  <si>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</si>
  <si>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</si>
  <si>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</si>
  <si>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</si>
  <si>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</si>
  <si>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</si>
  <si>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</si>
  <si>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</si>
  <si>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</si>
  <si>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</si>
  <si>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</si>
  <si>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</si>
  <si>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</si>
  <si>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</si>
  <si>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</si>
  <si>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</si>
  <si>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</si>
  <si>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</si>
  <si>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</si>
  <si>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</si>
  <si>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</si>
  <si>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</si>
  <si>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</si>
  <si>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</si>
  <si>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</si>
  <si>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</si>
  <si>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</si>
  <si>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</si>
  <si>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</si>
  <si>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</si>
  <si>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</si>
  <si>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</si>
  <si>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</si>
  <si>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</si>
  <si>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</si>
  <si>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</si>
  <si>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</si>
  <si>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</si>
  <si>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</si>
  <si>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</si>
  <si>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</si>
  <si>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</si>
  <si>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</si>
  <si>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</si>
  <si>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</si>
  <si>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</si>
  <si>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</si>
  <si>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</si>
  <si>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</si>
  <si>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</si>
  <si>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</si>
  <si>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</si>
  <si>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</si>
  <si>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</si>
  <si>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</si>
  <si>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</si>
  <si>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</si>
  <si>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</si>
  <si>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</si>
  <si>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</si>
  <si>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</si>
  <si>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</si>
  <si>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</si>
  <si>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</si>
  <si>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</si>
  <si>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</si>
  <si>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</si>
  <si>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</si>
  <si>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</si>
  <si>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</si>
  <si>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</si>
  <si>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</si>
  <si>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</si>
  <si>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</si>
  <si>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</si>
  <si>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</si>
  <si>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</si>
  <si>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</si>
  <si>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</si>
  <si>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</si>
  <si>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</si>
  <si>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</si>
  <si>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</si>
  <si>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</si>
  <si>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</si>
  <si>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</si>
  <si>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</si>
  <si>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</si>
  <si>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</si>
  <si>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</si>
  <si>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</si>
  <si>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</si>
  <si>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</si>
  <si>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</si>
  <si>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</si>
  <si>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</si>
  <si>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</si>
  <si>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</si>
  <si>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</si>
  <si>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</si>
  <si>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</si>
  <si>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</si>
  <si>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</si>
  <si>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</si>
  <si>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</si>
  <si>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</si>
  <si>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</si>
  <si>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</si>
  <si>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</si>
  <si>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</si>
  <si>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</si>
  <si>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</si>
  <si>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</si>
  <si>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</si>
  <si>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</si>
  <si>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</si>
  <si>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</si>
  <si>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</si>
  <si>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</si>
  <si>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</si>
  <si>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</si>
  <si>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</si>
  <si>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</si>
  <si>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</si>
  <si>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</si>
  <si>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</si>
  <si>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</si>
  <si>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</si>
  <si>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</si>
  <si>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</si>
  <si>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</si>
  <si>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</si>
  <si>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</si>
  <si>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</si>
  <si>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</si>
  <si>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</si>
  <si>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</si>
  <si>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</si>
  <si>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</si>
  <si>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</si>
  <si>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</si>
  <si>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</si>
  <si>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</si>
  <si>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</si>
  <si>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</si>
  <si>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</si>
  <si>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</si>
  <si>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</si>
  <si>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</si>
  <si>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</si>
  <si>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</si>
  <si>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</si>
  <si>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</si>
  <si>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</si>
  <si>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</si>
  <si>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</si>
  <si>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</si>
  <si>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</si>
  <si>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</si>
  <si>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</si>
  <si>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</si>
  <si>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</si>
  <si>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</si>
  <si>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</si>
  <si>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</si>
  <si>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</si>
  <si>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</si>
  <si>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</si>
  <si>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</si>
  <si>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</si>
  <si>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</si>
  <si>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</si>
  <si>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</si>
  <si>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</si>
  <si>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</si>
  <si>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</si>
  <si>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</si>
  <si>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</si>
  <si>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</si>
  <si>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</si>
  <si>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</si>
  <si>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</si>
  <si>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</si>
  <si>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</si>
  <si>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</si>
  <si>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</si>
  <si>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</si>
  <si>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</si>
  <si>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</si>
  <si>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</si>
  <si>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</si>
  <si>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</si>
  <si>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</si>
  <si>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</si>
  <si>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</si>
  <si>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</si>
  <si>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</si>
  <si>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</si>
  <si>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</si>
  <si>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</si>
  <si>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</si>
  <si>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</si>
  <si>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</si>
  <si>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</si>
  <si>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</si>
  <si>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</si>
  <si>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</si>
  <si>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</si>
  <si>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</si>
  <si>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</si>
  <si>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</si>
  <si>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</si>
  <si>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</si>
  <si>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</si>
  <si>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</si>
  <si>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</si>
  <si>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</si>
  <si>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</si>
  <si>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</si>
  <si>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</si>
  <si>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</si>
  <si>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</si>
  <si>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</si>
  <si>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</si>
  <si>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</si>
  <si>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</si>
  <si>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</si>
  <si>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</si>
  <si>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</si>
  <si>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</si>
  <si>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</si>
  <si>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</si>
  <si>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</si>
  <si>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</si>
  <si>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</si>
  <si>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</si>
  <si>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</si>
  <si>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</si>
  <si>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</si>
  <si>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</si>
  <si>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</si>
  <si>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</si>
  <si>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</si>
  <si>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</si>
  <si>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</si>
  <si>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</si>
  <si>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</si>
  <si>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</si>
  <si>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</si>
  <si>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</si>
  <si>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</si>
  <si>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</si>
  <si>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</si>
  <si>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</si>
  <si>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</si>
  <si>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</si>
  <si>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</si>
  <si>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</si>
  <si>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</si>
  <si>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</si>
  <si>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</si>
  <si>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</si>
  <si>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</si>
  <si>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</si>
  <si>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</si>
  <si>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</si>
  <si>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</si>
  <si>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</si>
  <si>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</si>
  <si>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</si>
  <si>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</si>
  <si>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</si>
  <si>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</si>
  <si>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</si>
  <si>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</si>
  <si>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</si>
  <si>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</si>
  <si>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</si>
  <si>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</si>
  <si>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</si>
  <si>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</si>
  <si>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</si>
  <si>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</si>
  <si>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</si>
  <si>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</si>
  <si>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</si>
  <si>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</si>
  <si>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</si>
  <si>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</si>
  <si>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</si>
  <si>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</si>
  <si>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</si>
  <si>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</si>
  <si>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</si>
  <si>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</si>
  <si>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</si>
  <si>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</si>
  <si>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</si>
  <si>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</si>
  <si>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</si>
  <si>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</si>
  <si>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</si>
  <si>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</si>
  <si>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</si>
  <si>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</si>
  <si>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</si>
  <si>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</si>
  <si>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</si>
  <si>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</si>
  <si>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</si>
  <si>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</si>
  <si>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</si>
  <si>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</si>
  <si>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</si>
  <si>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</si>
  <si>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</si>
  <si>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</si>
  <si>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</si>
  <si>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</si>
  <si>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</si>
  <si>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</si>
  <si>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</si>
  <si>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</si>
  <si>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</si>
  <si>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</si>
  <si>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</si>
  <si>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</si>
  <si>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</si>
  <si>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</si>
  <si>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</si>
  <si>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</si>
  <si>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</si>
  <si>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</si>
  <si>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</si>
  <si>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</si>
  <si>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</si>
  <si>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</si>
  <si>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</si>
  <si>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</si>
  <si>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</si>
  <si>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</si>
  <si>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</si>
  <si>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</si>
  <si>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</si>
  <si>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</si>
  <si>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</si>
  <si>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</si>
  <si>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</si>
  <si>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</si>
  <si>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</si>
  <si>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</si>
  <si>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</si>
  <si>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</si>
  <si>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</si>
  <si>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</si>
  <si>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</si>
  <si>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</si>
  <si>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</si>
  <si>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</si>
  <si>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</si>
  <si>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</si>
  <si>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</si>
  <si>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</si>
  <si>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</si>
  <si>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</si>
  <si>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</si>
  <si>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</si>
  <si>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</si>
  <si>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</si>
  <si>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</si>
  <si>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</si>
  <si>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</si>
  <si>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</si>
  <si>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</si>
  <si>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</si>
  <si>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</si>
  <si>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</si>
  <si>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</si>
  <si>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</si>
  <si>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</si>
  <si>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</si>
  <si>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</si>
  <si>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</si>
  <si>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</si>
  <si>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</si>
  <si>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</si>
  <si>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</si>
  <si>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</si>
  <si>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</si>
  <si>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</si>
  <si>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</si>
  <si>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</si>
  <si>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</si>
  <si>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</si>
  <si>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</si>
  <si>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</si>
  <si>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</si>
  <si>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</si>
  <si>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</si>
  <si>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</si>
  <si>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</si>
  <si>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</si>
  <si>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</si>
  <si>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</si>
  <si>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</si>
  <si>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</si>
  <si>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</si>
  <si>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</si>
  <si>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</si>
  <si>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</si>
  <si>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</si>
  <si>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</si>
  <si>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</si>
  <si>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</si>
  <si>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</si>
  <si>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</si>
  <si>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</si>
  <si>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</si>
  <si>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</si>
  <si>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</si>
  <si>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</si>
  <si>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</si>
  <si>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</si>
  <si>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</si>
  <si>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</si>
  <si>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</si>
  <si>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</si>
  <si>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</si>
  <si>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</si>
  <si>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</si>
  <si>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</si>
  <si>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</si>
  <si>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</si>
  <si>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</si>
  <si>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</si>
  <si>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</si>
  <si>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</si>
  <si>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</si>
  <si>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</si>
  <si>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</si>
  <si>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</si>
  <si>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</si>
  <si>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</si>
  <si>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</si>
  <si>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</si>
  <si>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</si>
  <si>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</si>
  <si>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</si>
  <si>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</si>
  <si>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</si>
  <si>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</si>
  <si>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</si>
  <si>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</si>
  <si>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</si>
  <si>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</si>
  <si>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</si>
  <si>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</si>
  <si>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</si>
  <si>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</si>
  <si>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</si>
  <si>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</si>
  <si>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</si>
  <si>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</si>
  <si>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</si>
  <si>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</si>
  <si>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</si>
  <si>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</si>
  <si>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</si>
  <si>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</si>
  <si>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</si>
  <si>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</si>
  <si>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</si>
  <si>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</si>
  <si>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</si>
  <si>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</si>
  <si>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</si>
  <si>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</si>
  <si>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</si>
  <si>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</si>
  <si>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</si>
  <si>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</si>
  <si>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</si>
  <si>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</si>
  <si>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</si>
  <si>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</si>
  <si>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</si>
  <si>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</si>
  <si>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</si>
  <si>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</si>
  <si>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</si>
  <si>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</si>
  <si>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</si>
  <si>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</si>
  <si>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</si>
  <si>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</si>
  <si>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</si>
  <si>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</si>
  <si>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</si>
  <si>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</si>
  <si>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</si>
  <si>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</si>
  <si>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</si>
  <si>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</si>
  <si>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</si>
  <si>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</si>
  <si>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</si>
  <si>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</si>
  <si>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</si>
  <si>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</si>
  <si>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</si>
  <si>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</si>
  <si>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</si>
  <si>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</si>
  <si>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</si>
  <si>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</si>
  <si>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</si>
  <si>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</si>
  <si>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</si>
  <si>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</si>
  <si>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</si>
  <si>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</si>
  <si>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</si>
  <si>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</si>
  <si>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</si>
  <si>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</si>
  <si>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</si>
  <si>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</si>
  <si>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</si>
  <si>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</si>
  <si>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</si>
  <si>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</si>
  <si>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</si>
  <si>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</si>
  <si>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</si>
  <si>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</si>
  <si>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</si>
  <si>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</si>
  <si>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</si>
  <si>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</si>
  <si>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</si>
  <si>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</si>
  <si>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</si>
  <si>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</si>
  <si>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</si>
  <si>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</si>
  <si>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</si>
  <si>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</si>
  <si>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</si>
  <si>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</si>
  <si>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</si>
  <si>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</si>
  <si>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</si>
  <si>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</si>
  <si>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</si>
  <si>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</si>
  <si>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</si>
  <si>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</si>
  <si>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</si>
  <si>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</si>
  <si>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</si>
  <si>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</si>
  <si>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</si>
  <si>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</si>
  <si>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</si>
  <si>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</si>
  <si>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</si>
  <si>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</si>
  <si>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</si>
  <si>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</si>
  <si>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</si>
  <si>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</si>
  <si>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</si>
  <si>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</si>
  <si>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</si>
  <si>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</si>
  <si>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</si>
  <si>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</si>
  <si>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</si>
  <si>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</si>
  <si>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</si>
  <si>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</si>
  <si>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</si>
  <si>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</si>
  <si>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</si>
  <si>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</si>
  <si>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</si>
  <si>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</si>
  <si>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</si>
  <si>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</si>
  <si>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</si>
  <si>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</si>
  <si>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</si>
  <si>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</si>
  <si>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</si>
  <si>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</si>
  <si>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</si>
  <si>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</si>
  <si>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</si>
  <si>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</si>
  <si>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</si>
  <si>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</si>
  <si>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</si>
  <si>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</si>
  <si>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</si>
  <si>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</si>
  <si>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</si>
  <si>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</si>
  <si>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</si>
  <si>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</si>
  <si>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</si>
  <si>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</si>
  <si>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</si>
  <si>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</si>
  <si>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</si>
  <si>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</si>
  <si>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</si>
  <si>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</si>
  <si>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</si>
  <si>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</si>
  <si>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</si>
  <si>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</si>
  <si>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</si>
  <si>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</si>
  <si>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</si>
  <si>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</si>
  <si>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</si>
  <si>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</si>
  <si>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</si>
  <si>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</si>
  <si>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</si>
  <si>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</si>
  <si>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</si>
  <si>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</si>
  <si>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</si>
  <si>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</si>
  <si>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</si>
  <si>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</si>
  <si>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</si>
  <si>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</si>
  <si>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</si>
  <si>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</si>
  <si>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</si>
  <si>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</si>
  <si>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</si>
  <si>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</si>
  <si>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</si>
  <si>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</si>
  <si>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</si>
  <si>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</si>
  <si>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</si>
  <si>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</si>
  <si>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</si>
  <si>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</si>
  <si>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</si>
  <si>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</si>
  <si>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</si>
  <si>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</si>
  <si>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</si>
  <si>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</si>
  <si>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</si>
  <si>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</si>
  <si>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</si>
  <si>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</si>
  <si>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</si>
  <si>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</si>
  <si>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</si>
  <si>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</si>
  <si>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</si>
  <si>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</si>
  <si>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</si>
  <si>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</si>
  <si>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</si>
  <si>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</si>
  <si>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</si>
  <si>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</si>
  <si>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</si>
  <si>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</si>
  <si>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</si>
  <si>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</si>
  <si>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</si>
  <si>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</si>
  <si>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</si>
  <si>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</si>
  <si>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</si>
  <si>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</si>
  <si>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</si>
  <si>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</si>
  <si>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</si>
  <si>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</si>
  <si>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</si>
  <si>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</si>
  <si>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</si>
  <si>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</si>
  <si>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</si>
  <si>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</si>
  <si>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</si>
  <si>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</si>
  <si>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</si>
  <si>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</si>
  <si>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</si>
  <si>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</si>
  <si>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</si>
  <si>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</si>
  <si>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</si>
  <si>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</si>
  <si>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</si>
  <si>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</si>
  <si>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</si>
  <si>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</si>
  <si>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</si>
  <si>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</si>
  <si>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</si>
  <si>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</si>
  <si>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</si>
  <si>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</si>
  <si>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</si>
  <si>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</si>
  <si>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</si>
  <si>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</si>
  <si>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</si>
  <si>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</si>
  <si>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</si>
  <si>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</si>
  <si>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</si>
  <si>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</si>
  <si>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</si>
  <si>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</si>
  <si>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</si>
  <si>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</si>
  <si>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</si>
  <si>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</si>
  <si>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</si>
  <si>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</si>
  <si>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</si>
  <si>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</si>
  <si>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</si>
  <si>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</si>
  <si>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</si>
  <si>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</si>
  <si>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</si>
  <si>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</si>
  <si>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</si>
  <si>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</si>
  <si>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</si>
  <si>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</si>
  <si>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</si>
  <si>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</si>
  <si>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</si>
  <si>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</si>
  <si>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</si>
  <si>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</si>
  <si>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</si>
  <si>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</si>
  <si>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</si>
  <si>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</si>
  <si>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</si>
  <si>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</si>
  <si>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</si>
  <si>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</si>
  <si>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</si>
  <si>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</si>
  <si>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</si>
  <si>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</si>
  <si>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</si>
  <si>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</si>
  <si>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</si>
  <si>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</si>
  <si>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</si>
  <si>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</si>
  <si>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</si>
  <si>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</si>
  <si>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</si>
  <si>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</si>
  <si>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</si>
  <si>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</si>
  <si>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</si>
  <si>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</si>
  <si>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</si>
  <si>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</si>
  <si>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</si>
  <si>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</si>
  <si>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</si>
  <si>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</si>
  <si>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</si>
  <si>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</si>
  <si>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</si>
  <si>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</si>
  <si>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</si>
  <si>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</si>
  <si>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</si>
  <si>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</si>
  <si>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</si>
  <si>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</si>
  <si>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</si>
  <si>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</si>
  <si>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</si>
  <si>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</si>
  <si>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</si>
  <si>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</si>
  <si>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</si>
  <si>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</si>
  <si>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</si>
  <si>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</si>
  <si>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</si>
  <si>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</si>
  <si>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</si>
  <si>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</si>
  <si>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</si>
  <si>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</si>
  <si>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</si>
  <si>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</si>
  <si>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</si>
  <si>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</si>
  <si>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</si>
  <si>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</si>
  <si>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</si>
  <si>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</si>
  <si>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</si>
  <si>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</si>
  <si>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</si>
  <si>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</si>
  <si>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</si>
  <si>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</si>
  <si>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</si>
  <si>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</si>
  <si>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</si>
  <si>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</si>
  <si>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</si>
  <si>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</si>
  <si>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</si>
  <si>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</si>
  <si>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</si>
  <si>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</si>
  <si>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</si>
  <si>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</si>
  <si>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</si>
  <si>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</si>
  <si>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</si>
  <si>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</si>
  <si>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</si>
  <si>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</si>
  <si>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</si>
  <si>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</si>
  <si>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</si>
  <si>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</si>
  <si>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</si>
  <si>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</si>
  <si>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</si>
  <si>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</si>
  <si>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</si>
  <si>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</si>
  <si>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</si>
  <si>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</si>
  <si>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</si>
  <si>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</si>
  <si>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</si>
  <si>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</si>
  <si>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</si>
  <si>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</si>
  <si>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</si>
  <si>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</si>
  <si>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</si>
  <si>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</si>
  <si>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</si>
  <si>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</si>
  <si>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</si>
  <si>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</si>
  <si>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</si>
  <si>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</si>
  <si>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</si>
  <si>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</si>
  <si>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</si>
  <si>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</si>
  <si>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</si>
  <si>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</si>
  <si>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</si>
  <si>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</si>
  <si>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</si>
  <si>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</si>
  <si>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</si>
  <si>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</si>
  <si>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</si>
  <si>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</si>
  <si>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</si>
  <si>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</si>
  <si>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</si>
  <si>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</si>
  <si>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</si>
  <si>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</si>
  <si>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</si>
  <si>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</si>
  <si>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</si>
  <si>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</si>
  <si>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</si>
  <si>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</si>
  <si>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</si>
  <si>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</si>
  <si>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</si>
  <si>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</si>
  <si>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</si>
  <si>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</si>
  <si>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</si>
  <si>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</si>
  <si>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</si>
  <si>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</si>
  <si>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</si>
  <si>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</si>
  <si>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</si>
  <si>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</si>
  <si>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</si>
  <si>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</si>
  <si>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</si>
  <si>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</si>
  <si>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</si>
  <si>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</si>
  <si>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</si>
  <si>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</si>
  <si>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</si>
  <si>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</si>
  <si>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</si>
  <si>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</si>
  <si>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</si>
  <si>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</si>
  <si>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</si>
  <si>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</si>
  <si>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</si>
  <si>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</si>
  <si>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</si>
  <si>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</si>
  <si>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</si>
  <si>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</si>
  <si>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</si>
  <si>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</si>
  <si>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</si>
  <si>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</si>
  <si>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</si>
  <si>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</si>
  <si>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</si>
  <si>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</si>
  <si>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</si>
  <si>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</si>
  <si>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</si>
  <si>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</si>
  <si>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</si>
  <si>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</si>
  <si>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</si>
  <si>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</si>
  <si>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</si>
  <si>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</si>
  <si>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</si>
  <si>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</si>
  <si>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</si>
  <si>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</si>
  <si>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</si>
  <si>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</si>
  <si>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</si>
  <si>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</si>
  <si>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</si>
  <si>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</si>
  <si>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</si>
  <si>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</si>
  <si>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</si>
  <si>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</si>
  <si>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</si>
  <si>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</si>
  <si>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</si>
  <si>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</si>
  <si>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</si>
  <si>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</si>
  <si>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</si>
  <si>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</si>
  <si>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</si>
  <si>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</si>
  <si>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</si>
  <si>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</si>
  <si>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</si>
  <si>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</si>
  <si>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</si>
  <si>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</si>
  <si>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</si>
  <si>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</si>
  <si>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</si>
  <si>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</si>
  <si>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</si>
  <si>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</si>
  <si>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</si>
  <si>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</si>
  <si>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</si>
  <si>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</si>
  <si>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</si>
  <si>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</si>
  <si>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</si>
  <si>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</si>
  <si>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</si>
  <si>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</si>
  <si>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</si>
  <si>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</si>
  <si>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</si>
  <si>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</si>
  <si>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</si>
  <si>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</si>
  <si>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</si>
  <si>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</si>
  <si>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</si>
  <si>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</si>
  <si>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</si>
  <si>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</si>
  <si>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</si>
  <si>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</si>
  <si>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</si>
  <si>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</si>
  <si>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</si>
  <si>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</si>
  <si>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</si>
  <si>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</si>
  <si>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</si>
  <si>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</si>
  <si>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</si>
  <si>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</si>
  <si>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</si>
  <si>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</si>
  <si>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</si>
  <si>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</si>
  <si>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</si>
  <si>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</si>
  <si>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</si>
  <si>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</si>
  <si>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</si>
  <si>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</si>
  <si>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</si>
  <si>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</si>
  <si>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</si>
  <si>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</si>
  <si>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</si>
  <si>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</si>
  <si>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</si>
  <si>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</si>
  <si>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</si>
  <si>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</si>
  <si>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</si>
  <si>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</si>
  <si>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</si>
  <si>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</si>
  <si>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</si>
  <si>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</si>
  <si>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</si>
  <si>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</si>
  <si>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</si>
  <si>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</si>
  <si>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</si>
  <si>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</si>
  <si>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</si>
  <si>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</si>
  <si>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</si>
  <si>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</si>
  <si>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</si>
  <si>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</si>
  <si>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</si>
  <si>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</si>
  <si>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</si>
  <si>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</si>
  <si>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</si>
  <si>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</si>
  <si>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</si>
  <si>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</si>
  <si>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</si>
  <si>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</si>
  <si>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</si>
  <si>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</si>
  <si>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</si>
  <si>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</si>
  <si>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</si>
  <si>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</si>
  <si>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</si>
  <si>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</si>
  <si>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</si>
  <si>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</si>
  <si>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</si>
  <si>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</si>
  <si>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</si>
  <si>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</si>
  <si>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</si>
  <si>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</si>
  <si>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</si>
  <si>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</si>
  <si>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</si>
  <si>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</si>
  <si>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</si>
  <si>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</si>
  <si>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</si>
  <si>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</si>
  <si>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</si>
  <si>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</si>
  <si>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</si>
  <si>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</si>
  <si>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</si>
  <si>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</si>
  <si>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</si>
  <si>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</si>
  <si>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</si>
  <si>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</si>
  <si>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</si>
  <si>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</si>
  <si>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</si>
  <si>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</si>
  <si>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</si>
  <si>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</si>
  <si>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</si>
  <si>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</si>
  <si>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</si>
  <si>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</si>
  <si>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</si>
  <si>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</si>
  <si>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</si>
  <si>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</si>
  <si>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</si>
  <si>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</si>
  <si>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</si>
  <si>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</si>
  <si>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</si>
  <si>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</si>
  <si>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</si>
  <si>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</si>
  <si>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</si>
  <si>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</si>
  <si>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</si>
  <si>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</si>
  <si>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</si>
  <si>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</si>
  <si>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</si>
  <si>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</si>
  <si>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</si>
  <si>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</si>
  <si>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</si>
  <si>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</si>
  <si>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</si>
  <si>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</si>
  <si>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</si>
  <si>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</si>
  <si>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</si>
  <si>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</si>
  <si>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</si>
  <si>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</si>
  <si>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</si>
  <si>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</si>
  <si>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</si>
  <si>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</si>
  <si>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</si>
  <si>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</si>
  <si>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</si>
  <si>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</si>
  <si>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</si>
  <si>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</si>
  <si>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</si>
  <si>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</si>
  <si>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</si>
  <si>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</si>
  <si>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</si>
  <si>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</si>
  <si>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</si>
  <si>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</si>
  <si>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</si>
  <si>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</si>
  <si>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</si>
  <si>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</si>
  <si>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</si>
  <si>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</si>
  <si>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</si>
  <si>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</si>
  <si>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</si>
  <si>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</si>
  <si>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</si>
  <si>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</si>
  <si>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</si>
  <si>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</si>
  <si>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</si>
  <si>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</si>
  <si>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</si>
  <si>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</si>
  <si>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</si>
  <si>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</si>
  <si>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</si>
  <si>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</si>
  <si>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</si>
  <si>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</si>
  <si>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</si>
  <si>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</si>
  <si>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</si>
  <si>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</si>
  <si>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</si>
  <si>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</si>
  <si>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</si>
  <si>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</si>
  <si>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</si>
  <si>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</si>
  <si>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</si>
  <si>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</si>
  <si>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</si>
  <si>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</si>
  <si>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</si>
  <si>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</si>
  <si>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</si>
  <si>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</si>
  <si>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</si>
  <si>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</si>
  <si>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</si>
  <si>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</si>
  <si>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</si>
  <si>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</si>
  <si>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</si>
  <si>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</si>
  <si>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</si>
  <si>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</si>
  <si>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</si>
  <si>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</si>
  <si>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</si>
  <si>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</si>
  <si>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</si>
  <si>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</si>
  <si>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</si>
  <si>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</si>
  <si>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</si>
  <si>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</si>
  <si>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</si>
  <si>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</si>
  <si>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</si>
  <si>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</si>
  <si>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</si>
  <si>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</si>
  <si>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</si>
  <si>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</si>
  <si>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</si>
  <si>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</si>
  <si>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</si>
  <si>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</si>
  <si>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</si>
  <si>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</si>
  <si>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</si>
  <si>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</si>
  <si>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</si>
  <si>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</si>
  <si>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</si>
  <si>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</si>
  <si>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</si>
  <si>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</si>
  <si>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</si>
  <si>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</si>
  <si>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</si>
  <si>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</si>
  <si>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</si>
  <si>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</si>
  <si>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</si>
  <si>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</si>
  <si>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</si>
  <si>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</si>
  <si>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</si>
  <si>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</si>
  <si>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</si>
  <si>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</si>
  <si>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</si>
  <si>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</si>
  <si>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</si>
  <si>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</si>
  <si>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</si>
  <si>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</si>
  <si>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</si>
  <si>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</si>
  <si>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</si>
  <si>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</si>
  <si>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</si>
  <si>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</si>
  <si>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</si>
  <si>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</si>
  <si>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</si>
  <si>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</si>
  <si>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</si>
  <si>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</si>
  <si>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</si>
  <si>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</si>
  <si>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</si>
  <si>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</si>
  <si>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</si>
  <si>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</si>
  <si>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</si>
  <si>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</si>
  <si>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</si>
  <si>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</si>
  <si>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</si>
  <si>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</si>
  <si>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</si>
  <si>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</si>
  <si>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</si>
  <si>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</si>
  <si>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</si>
  <si>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</si>
  <si>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</si>
  <si>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</si>
  <si>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</si>
  <si>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</si>
  <si>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</si>
  <si>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</si>
  <si>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</si>
  <si>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</si>
  <si>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</si>
  <si>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</si>
  <si>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</si>
  <si>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</si>
  <si>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</si>
  <si>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</si>
  <si>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</si>
  <si>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</si>
  <si>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</si>
  <si>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</si>
  <si>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</si>
  <si>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</si>
  <si>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</si>
  <si>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</si>
  <si>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</si>
  <si>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</si>
  <si>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</si>
  <si>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</si>
  <si>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</si>
  <si>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</si>
  <si>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</si>
  <si>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</si>
  <si>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</si>
  <si>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</si>
  <si>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</si>
  <si>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</si>
  <si>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</si>
  <si>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</si>
  <si>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</si>
  <si>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</si>
  <si>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</si>
  <si>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</si>
  <si>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</si>
  <si>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</si>
  <si>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</si>
  <si>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</si>
  <si>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</si>
  <si>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</si>
  <si>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</si>
  <si>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</si>
  <si>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</si>
  <si>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</si>
  <si>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</si>
  <si>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</si>
  <si>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</si>
  <si>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</si>
  <si>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</si>
  <si>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</si>
  <si>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</si>
  <si>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</si>
  <si>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</si>
  <si>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</si>
  <si>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</si>
  <si>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</si>
  <si>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</si>
  <si>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</si>
  <si>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</si>
  <si>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</si>
  <si>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</si>
  <si>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</si>
  <si>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</si>
  <si>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</si>
  <si>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</si>
  <si>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</si>
  <si>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</si>
  <si>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</si>
  <si>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</si>
  <si>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</si>
  <si>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</si>
  <si>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</si>
  <si>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</si>
  <si>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</si>
  <si>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</si>
  <si>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</si>
  <si>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</si>
  <si>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</si>
  <si>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</si>
  <si>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</si>
  <si>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</si>
  <si>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</si>
  <si>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</si>
  <si>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</si>
  <si>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</si>
  <si>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</si>
  <si>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</si>
  <si>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</si>
  <si>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</si>
  <si>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</si>
  <si>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</si>
  <si>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</si>
  <si>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</si>
  <si>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</si>
  <si>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</si>
  <si>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</si>
  <si>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</si>
  <si>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</si>
  <si>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</si>
  <si>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</si>
  <si>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</si>
  <si>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</si>
  <si>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</si>
  <si>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</si>
  <si>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</si>
  <si>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</si>
  <si>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</si>
  <si>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</si>
  <si>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</si>
  <si>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</si>
  <si>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</si>
  <si>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</si>
  <si>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</si>
  <si>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</si>
  <si>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</si>
  <si>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</si>
  <si>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</si>
  <si>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</si>
  <si>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</si>
  <si>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</si>
  <si>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</si>
  <si>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</si>
  <si>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</si>
  <si>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</si>
  <si>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</si>
  <si>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</si>
  <si>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</si>
  <si>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</si>
  <si>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</si>
  <si>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</si>
  <si>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</si>
  <si>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</si>
  <si>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</si>
  <si>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</si>
  <si>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</si>
  <si>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</si>
  <si>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</si>
  <si>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</si>
  <si>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</si>
  <si>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</si>
  <si>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</si>
  <si>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</si>
  <si>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</si>
  <si>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</si>
  <si>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</si>
  <si>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</si>
  <si>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</si>
  <si>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</si>
  <si>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</si>
  <si>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</si>
  <si>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</si>
  <si>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</si>
  <si>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</si>
  <si>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</si>
  <si>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</si>
  <si>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</si>
  <si>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</si>
  <si>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</si>
  <si>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</si>
  <si>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</si>
  <si>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</si>
  <si>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</si>
  <si>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</si>
  <si>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</si>
  <si>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</si>
  <si>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</si>
  <si>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</si>
  <si>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</si>
  <si>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</si>
  <si>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</si>
  <si>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</si>
  <si>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</si>
  <si>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</si>
  <si>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</si>
  <si>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</si>
  <si>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</si>
  <si>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</si>
  <si>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</si>
  <si>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</si>
  <si>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</si>
  <si>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</si>
  <si>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</si>
  <si>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</si>
  <si>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</si>
  <si>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</si>
  <si>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</si>
  <si>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</si>
  <si>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</si>
  <si>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</si>
  <si>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</si>
  <si>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</si>
  <si>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</si>
  <si>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</si>
  <si>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</si>
  <si>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</si>
  <si>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</si>
  <si>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</si>
  <si>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</si>
  <si>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</si>
  <si>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</si>
  <si>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</si>
  <si>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</si>
  <si>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</si>
  <si>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</si>
  <si>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</si>
  <si>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</si>
  <si>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</si>
  <si>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</si>
  <si>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</si>
  <si>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</si>
  <si>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</si>
  <si>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</si>
  <si>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</si>
  <si>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</si>
  <si>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</si>
  <si>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</si>
  <si>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</si>
  <si>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</si>
  <si>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</si>
  <si>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</si>
  <si>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</si>
  <si>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</si>
  <si>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</si>
  <si>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</si>
  <si>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</si>
  <si>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</si>
  <si>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</si>
  <si>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</si>
  <si>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</si>
  <si>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</si>
  <si>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</si>
  <si>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</si>
  <si>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</si>
  <si>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</si>
  <si>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</si>
  <si>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</si>
  <si>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</si>
  <si>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</si>
  <si>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</si>
  <si>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</si>
  <si>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</si>
  <si>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</si>
  <si>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</si>
  <si>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</si>
  <si>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</si>
  <si>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</si>
  <si>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</si>
  <si>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</si>
  <si>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</si>
  <si>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</si>
  <si>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</si>
  <si>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</si>
  <si>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</si>
  <si>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</si>
  <si>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</si>
  <si>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</si>
  <si>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</si>
  <si>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</si>
  <si>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</si>
  <si>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</si>
  <si>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</si>
  <si>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</si>
  <si>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</si>
  <si>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</si>
  <si>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</si>
  <si>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</si>
  <si>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</si>
  <si>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</si>
  <si>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</si>
  <si>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</si>
  <si>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</si>
  <si>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</si>
  <si>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</si>
  <si>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</si>
  <si>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</si>
  <si>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</si>
  <si>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</si>
  <si>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</si>
  <si>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</si>
  <si>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</si>
  <si>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</si>
  <si>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</si>
  <si>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</si>
  <si>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</si>
  <si>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</si>
  <si>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</si>
  <si>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</si>
  <si>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</si>
  <si>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</si>
  <si>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</si>
  <si>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</si>
  <si>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</si>
  <si>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</si>
  <si>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</si>
  <si>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</si>
  <si>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</si>
  <si>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</si>
  <si>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</si>
  <si>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</si>
  <si>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</si>
  <si>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</si>
  <si>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</si>
  <si>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</si>
  <si>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</si>
  <si>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</si>
  <si>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</si>
  <si>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</si>
  <si>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</si>
  <si>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</si>
  <si>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</si>
  <si>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</si>
  <si>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</si>
  <si>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</si>
  <si>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</si>
  <si>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</si>
  <si>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</si>
  <si>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</si>
  <si>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</si>
  <si>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</si>
  <si>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</si>
  <si>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</si>
  <si>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</si>
  <si>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</si>
  <si>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</si>
  <si>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</si>
  <si>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</si>
  <si>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</si>
  <si>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</si>
  <si>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</si>
  <si>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</si>
  <si>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</si>
  <si>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</si>
  <si>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</si>
  <si>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</si>
  <si>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</si>
  <si>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</si>
  <si>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</si>
  <si>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</si>
  <si>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</si>
  <si>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</si>
  <si>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</si>
  <si>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</si>
  <si>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</si>
  <si>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</si>
  <si>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</si>
  <si>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</si>
  <si>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</si>
  <si>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</si>
  <si>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</si>
  <si>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</si>
  <si>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</si>
  <si>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</si>
  <si>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</si>
  <si>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</si>
  <si>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</si>
  <si>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</si>
  <si>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</si>
  <si>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</si>
  <si>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</si>
  <si>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</si>
  <si>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</si>
  <si>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</si>
  <si>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</si>
  <si>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</si>
  <si>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</si>
  <si>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</si>
  <si>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</si>
  <si>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</si>
  <si>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</si>
  <si>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</si>
  <si>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</si>
  <si>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</si>
  <si>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</si>
  <si>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</si>
  <si>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</si>
  <si>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</si>
  <si>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</si>
  <si>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</si>
  <si>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</si>
  <si>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</si>
  <si>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</si>
  <si>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</si>
  <si>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</si>
  <si>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</si>
  <si>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</si>
  <si>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</si>
  <si>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</si>
  <si>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</si>
  <si>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</si>
  <si>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</si>
  <si>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</si>
  <si>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</si>
  <si>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</si>
  <si>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</si>
  <si>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</si>
  <si>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</si>
  <si>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</si>
  <si>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</si>
  <si>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</si>
  <si>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</si>
  <si>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</si>
  <si>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</si>
  <si>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</si>
  <si>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</si>
  <si>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</si>
  <si>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</si>
  <si>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</si>
  <si>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</si>
  <si>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</si>
  <si>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</si>
  <si>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</si>
  <si>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</si>
  <si>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</si>
  <si>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</si>
  <si>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</si>
  <si>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</si>
  <si>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</si>
  <si>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</si>
  <si>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</si>
  <si>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</si>
  <si>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</si>
  <si>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</si>
  <si>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</si>
  <si>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</si>
  <si>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</si>
  <si>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</si>
  <si>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</si>
  <si>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</si>
  <si>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</si>
  <si>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</si>
  <si>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</si>
  <si>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</si>
  <si>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</si>
  <si>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</si>
  <si>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</si>
  <si>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</si>
  <si>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</si>
  <si>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</si>
  <si>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</si>
  <si>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</si>
  <si>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</si>
  <si>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</si>
  <si>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</si>
  <si>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</si>
  <si>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</si>
  <si>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</si>
  <si>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</si>
  <si>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</si>
  <si>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</si>
  <si>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</si>
  <si>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</si>
  <si>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</si>
  <si>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</si>
  <si>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</si>
  <si>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</si>
  <si>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</si>
  <si>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</si>
  <si>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</si>
  <si>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</si>
  <si>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</si>
  <si>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</si>
  <si>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</si>
  <si>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</si>
  <si>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</si>
  <si>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</si>
  <si>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</si>
  <si>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</si>
  <si>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</si>
  <si>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</si>
  <si>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</si>
  <si>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</si>
  <si>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</si>
  <si>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</si>
  <si>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</si>
  <si>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</si>
  <si>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</si>
  <si>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</si>
  <si>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</si>
  <si>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</si>
  <si>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</si>
  <si>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</si>
  <si>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</si>
  <si>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</si>
  <si>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</si>
  <si>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</si>
  <si>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</si>
  <si>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</si>
  <si>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</si>
  <si>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</si>
  <si>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</si>
  <si>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</si>
  <si>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</si>
  <si>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</si>
  <si>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</si>
  <si>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</si>
  <si>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</si>
  <si>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</si>
  <si>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</si>
  <si>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</si>
  <si>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</si>
  <si>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</si>
  <si>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</si>
  <si>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</si>
  <si>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</si>
  <si>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</si>
  <si>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</si>
  <si>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</si>
  <si>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</si>
  <si>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</si>
  <si>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</si>
  <si>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</si>
  <si>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</si>
  <si>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</si>
  <si>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</si>
  <si>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</si>
  <si>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</si>
  <si>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</si>
  <si>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</si>
  <si>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</si>
  <si>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</si>
  <si>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</si>
  <si>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</si>
  <si>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</si>
  <si>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</si>
  <si>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</si>
  <si>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</si>
  <si>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</si>
  <si>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</si>
  <si>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</si>
  <si>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</si>
  <si>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</si>
  <si>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</si>
  <si>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</si>
  <si>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</si>
  <si>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</si>
  <si>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</si>
  <si>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</si>
  <si>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</si>
  <si>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</si>
  <si>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</si>
  <si>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</si>
  <si>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</si>
  <si>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</si>
  <si>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</si>
  <si>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</si>
  <si>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</si>
  <si>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</si>
  <si>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</si>
  <si>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</si>
  <si>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</si>
  <si>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</si>
  <si>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</si>
  <si>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</si>
  <si>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</si>
  <si>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</si>
  <si>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</si>
  <si>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</si>
  <si>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</si>
  <si>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</si>
  <si>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</si>
  <si>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</si>
  <si>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</si>
  <si>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</si>
  <si>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</si>
  <si>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</si>
  <si>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</si>
  <si>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</si>
  <si>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</si>
  <si>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</si>
  <si>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</si>
  <si>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</si>
  <si>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</si>
  <si>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</si>
  <si>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</si>
  <si>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</si>
  <si>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</si>
  <si>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</si>
  <si>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</si>
  <si>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</si>
  <si>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</si>
  <si>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</si>
  <si>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</si>
  <si>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</si>
  <si>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</si>
  <si>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</si>
  <si>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</si>
  <si>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</si>
  <si>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</si>
  <si>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</si>
  <si>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</si>
  <si>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</si>
  <si>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</si>
  <si>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</si>
  <si>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</si>
  <si>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</si>
  <si>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</si>
  <si>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</si>
  <si>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</si>
  <si>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</si>
  <si>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</si>
  <si>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</si>
  <si>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</si>
  <si>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</si>
  <si>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</si>
  <si>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</si>
  <si>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</si>
  <si>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</si>
  <si>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</si>
  <si>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</si>
  <si>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</si>
  <si>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</si>
  <si>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</si>
  <si>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</si>
  <si>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</si>
  <si>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</si>
  <si>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</si>
  <si>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</si>
  <si>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</si>
  <si>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</si>
  <si>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</si>
  <si>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</si>
  <si>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</si>
  <si>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</si>
  <si>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</si>
  <si>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</si>
  <si>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</si>
  <si>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</si>
  <si>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</si>
  <si>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</si>
  <si>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</si>
  <si>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</si>
  <si>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</si>
  <si>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</si>
  <si>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</si>
  <si>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</si>
  <si>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</si>
  <si>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</si>
  <si>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</si>
  <si>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</si>
  <si>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</si>
  <si>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</si>
  <si>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</si>
  <si>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</si>
  <si>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</si>
  <si>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</si>
  <si>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</si>
  <si>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</si>
  <si>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</si>
  <si>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</si>
  <si>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</si>
  <si>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</si>
  <si>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</si>
  <si>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</si>
  <si>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</si>
  <si>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</si>
  <si>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</si>
  <si>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</si>
  <si>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</si>
  <si>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</si>
  <si>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</si>
  <si>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</si>
  <si>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</si>
  <si>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</si>
  <si>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</si>
  <si>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</si>
  <si>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</si>
  <si>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</si>
  <si>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</si>
  <si>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</si>
  <si>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</si>
  <si>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</si>
  <si>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</si>
  <si>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</si>
  <si>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</si>
  <si>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</si>
  <si>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</si>
  <si>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</si>
  <si>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</si>
  <si>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</si>
  <si>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</si>
  <si>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</si>
  <si>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</si>
  <si>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</si>
  <si>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</si>
  <si>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</si>
  <si>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</si>
  <si>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</si>
  <si>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</si>
  <si>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</si>
  <si>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</si>
  <si>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</si>
  <si>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</si>
  <si>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</si>
  <si>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</si>
  <si>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</si>
  <si>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</si>
  <si>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</si>
  <si>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</si>
  <si>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</si>
  <si>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</si>
  <si>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</si>
  <si>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</si>
  <si>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</si>
  <si>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</si>
  <si>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</si>
  <si>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</si>
  <si>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</si>
  <si>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</si>
  <si>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</si>
  <si>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</si>
  <si>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</si>
  <si>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</si>
  <si>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</si>
  <si>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</si>
  <si>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</si>
  <si>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</si>
  <si>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</si>
  <si>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</si>
  <si>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</si>
  <si>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</si>
  <si>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</si>
  <si>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</si>
  <si>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</si>
  <si>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</si>
  <si>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</si>
  <si>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</si>
  <si>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</si>
  <si>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</si>
  <si>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</si>
  <si>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</si>
  <si>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</si>
  <si>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</si>
  <si>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</si>
  <si>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</si>
  <si>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</si>
  <si>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</si>
  <si>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</si>
  <si>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</si>
  <si>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</si>
  <si>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</si>
  <si>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</si>
  <si>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</si>
  <si>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</si>
  <si>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</si>
  <si>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</si>
  <si>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</si>
  <si>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</si>
  <si>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</si>
  <si>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</si>
  <si>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</si>
  <si>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</si>
  <si>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</si>
  <si>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</si>
  <si>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</si>
  <si>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</si>
  <si>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</si>
  <si>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</si>
  <si>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</si>
  <si>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</si>
  <si>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</si>
  <si>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</si>
  <si>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</si>
  <si>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</si>
  <si>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</si>
  <si>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</si>
  <si>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</si>
  <si>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</si>
  <si>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</si>
  <si>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</si>
  <si>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</si>
  <si>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</si>
  <si>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</si>
  <si>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</si>
  <si>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</si>
  <si>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</si>
  <si>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</si>
  <si>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</si>
  <si>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</si>
  <si>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</si>
  <si>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</si>
  <si>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</si>
  <si>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</si>
  <si>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</si>
  <si>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</si>
  <si>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</si>
  <si>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</si>
  <si>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</si>
  <si>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</si>
  <si>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</si>
  <si>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</si>
  <si>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</si>
  <si>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</si>
  <si>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</si>
  <si>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</si>
  <si>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</si>
  <si>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</si>
  <si>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</si>
  <si>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</si>
  <si>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</si>
  <si>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</si>
  <si>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</si>
  <si>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</si>
  <si>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</si>
  <si>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</si>
  <si>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</si>
  <si>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</si>
  <si>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</si>
  <si>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</si>
  <si>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</si>
  <si>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</si>
  <si>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</si>
  <si>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</si>
  <si>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</si>
  <si>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</si>
  <si>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</si>
  <si>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</si>
  <si>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</si>
  <si>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</si>
  <si>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</si>
  <si>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</si>
  <si>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</si>
  <si>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</si>
  <si>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</si>
  <si>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</si>
  <si>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</si>
  <si>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</si>
  <si>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</si>
  <si>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</si>
  <si>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</si>
  <si>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</si>
  <si>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</si>
  <si>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</si>
  <si>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</si>
  <si>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</si>
  <si>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</si>
  <si>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</si>
  <si>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</si>
  <si>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</si>
  <si>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</si>
  <si>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</si>
  <si>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</si>
  <si>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</si>
  <si>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</si>
  <si>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</si>
  <si>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</si>
  <si>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</si>
  <si>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</si>
  <si>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</si>
  <si>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</si>
  <si>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</si>
  <si>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</si>
  <si>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</si>
  <si>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</si>
  <si>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</si>
  <si>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</si>
  <si>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</si>
  <si>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</si>
  <si>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</si>
  <si>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</si>
  <si>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</si>
  <si>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</si>
  <si>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</si>
  <si>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</si>
  <si>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</si>
  <si>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</si>
  <si>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</si>
  <si>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</si>
  <si>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</si>
  <si>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</si>
  <si>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</si>
  <si>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</si>
  <si>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</si>
  <si>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</si>
  <si>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</si>
  <si>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</si>
  <si>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</si>
  <si>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</si>
  <si>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</si>
  <si>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</si>
  <si>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</si>
  <si>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</si>
  <si>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</si>
  <si>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</si>
  <si>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</si>
  <si>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</si>
  <si>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</si>
  <si>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</si>
  <si>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</si>
  <si>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</si>
  <si>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</si>
  <si>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</si>
  <si>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</si>
  <si>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</si>
  <si>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</si>
  <si>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</si>
  <si>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</si>
  <si>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</si>
  <si>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</si>
  <si>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</si>
  <si>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</si>
  <si>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</si>
  <si>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</si>
  <si>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</si>
  <si>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</si>
  <si>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</si>
  <si>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</si>
  <si>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</si>
  <si>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</si>
  <si>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</si>
  <si>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</si>
  <si>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</si>
  <si>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</si>
  <si>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</si>
  <si>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</si>
  <si>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</si>
  <si>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</si>
  <si>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</si>
  <si>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</si>
  <si>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</si>
  <si>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</si>
  <si>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</si>
  <si>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</si>
  <si>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</si>
  <si>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</si>
  <si>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</si>
  <si>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</si>
  <si>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</si>
  <si>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</si>
  <si>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</si>
  <si>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</si>
  <si>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</si>
  <si>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</si>
  <si>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</si>
  <si>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</si>
  <si>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</si>
  <si>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</si>
  <si>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</si>
  <si>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</si>
  <si>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</si>
  <si>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</si>
  <si>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</si>
  <si>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</si>
  <si>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</si>
  <si>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</si>
  <si>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</si>
  <si>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</si>
  <si>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</si>
  <si>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</si>
  <si>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</si>
  <si>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</si>
  <si>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</si>
  <si>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</si>
  <si>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</si>
  <si>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</si>
  <si>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</si>
  <si>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</si>
  <si>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</si>
  <si>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</si>
  <si>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</si>
  <si>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</si>
  <si>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</si>
  <si>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</si>
  <si>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</si>
  <si>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</si>
  <si>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</si>
  <si>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</si>
  <si>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</si>
  <si>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</si>
  <si>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</si>
  <si>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</si>
  <si>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</si>
  <si>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</si>
  <si>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</si>
  <si>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</si>
  <si>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</si>
  <si>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</si>
  <si>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</si>
  <si>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</si>
  <si>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</si>
  <si>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</si>
  <si>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</si>
  <si>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</si>
  <si>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</si>
  <si>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</si>
  <si>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</si>
  <si>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</si>
  <si>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</si>
  <si>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</si>
  <si>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</si>
  <si>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</si>
  <si>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</si>
  <si>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</si>
  <si>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</si>
  <si>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</si>
  <si>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</si>
  <si>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</si>
  <si>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</si>
  <si>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</si>
  <si>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</si>
  <si>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</si>
  <si>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</si>
  <si>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</si>
  <si>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</si>
  <si>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</si>
  <si>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</si>
  <si>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</si>
  <si>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</si>
  <si>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</si>
  <si>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</si>
  <si>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</si>
  <si>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</si>
  <si>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</si>
  <si>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</si>
  <si>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</si>
  <si>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</si>
  <si>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</si>
  <si>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</si>
  <si>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</si>
  <si>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</si>
  <si>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</si>
  <si>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</si>
  <si>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</si>
  <si>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</si>
  <si>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</si>
  <si>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</si>
  <si>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</si>
  <si>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</si>
  <si>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</si>
  <si>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</si>
  <si>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</si>
  <si>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</si>
  <si>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</si>
  <si>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</si>
  <si>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</si>
  <si>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</si>
  <si>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</si>
  <si>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</si>
  <si>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</si>
  <si>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</si>
  <si>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</si>
  <si>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</si>
  <si>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</si>
  <si>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</si>
  <si>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</si>
  <si>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</si>
  <si>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</si>
  <si>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</si>
  <si>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</si>
  <si>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</si>
  <si>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</si>
  <si>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</si>
  <si>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</si>
  <si>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</si>
  <si>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</si>
  <si>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</si>
  <si>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</si>
  <si>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</si>
  <si>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</si>
  <si>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</si>
  <si>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</si>
  <si>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</si>
  <si>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</si>
  <si>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</si>
  <si>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</si>
  <si>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</si>
  <si>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</si>
  <si>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</si>
  <si>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</si>
  <si>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</si>
  <si>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</si>
  <si>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</si>
  <si>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</si>
  <si>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</si>
  <si>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</si>
  <si>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</si>
  <si>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</si>
  <si>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</si>
  <si>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</si>
  <si>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</si>
  <si>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</si>
  <si>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</si>
  <si>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</si>
  <si>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</si>
  <si>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</si>
  <si>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</si>
  <si>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</si>
  <si>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</si>
  <si>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</si>
  <si>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</si>
  <si>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</si>
  <si>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</si>
  <si>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</si>
  <si>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</si>
  <si>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</si>
  <si>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</si>
  <si>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</si>
  <si>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</si>
  <si>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</si>
  <si>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</si>
  <si>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</si>
  <si>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</si>
  <si>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</si>
  <si>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</si>
  <si>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</si>
  <si>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</si>
  <si>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</si>
  <si>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</si>
  <si>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</si>
  <si>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</si>
  <si>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</si>
  <si>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</si>
  <si>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</si>
  <si>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</si>
  <si>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</si>
  <si>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</si>
  <si>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</si>
  <si>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</si>
  <si>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</si>
  <si>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</si>
  <si>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</si>
  <si>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</si>
  <si>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</si>
  <si>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</si>
  <si>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</si>
  <si>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</si>
  <si>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</si>
  <si>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</si>
  <si>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</si>
  <si>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</si>
  <si>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</si>
  <si>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</si>
  <si>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</si>
  <si>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</si>
  <si>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</si>
  <si>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</si>
  <si>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</si>
  <si>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</si>
  <si>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</si>
  <si>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</si>
  <si>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</si>
  <si>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</si>
  <si>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</si>
  <si>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</si>
  <si>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</si>
  <si>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</si>
  <si>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</si>
  <si>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</si>
  <si>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</si>
  <si>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</si>
  <si>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</si>
  <si>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</si>
  <si>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</si>
  <si>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</si>
  <si>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</si>
  <si>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</si>
  <si>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</si>
  <si>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</si>
  <si>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</si>
  <si>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</si>
  <si>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</si>
  <si>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</si>
  <si>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</si>
  <si>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</si>
  <si>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</si>
  <si>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</si>
  <si>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</si>
  <si>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</si>
  <si>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</si>
  <si>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</si>
  <si>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</si>
  <si>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</si>
  <si>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</si>
  <si>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</si>
  <si>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</si>
  <si>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</si>
  <si>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</si>
  <si>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</si>
  <si>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</si>
  <si>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</si>
  <si>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</si>
  <si>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</si>
  <si>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</si>
  <si>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</si>
  <si>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</si>
  <si>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</si>
  <si>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</si>
  <si>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</si>
  <si>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</si>
  <si>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</si>
  <si>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</si>
  <si>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</si>
  <si>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</si>
  <si>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</si>
  <si>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</si>
  <si>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</si>
  <si>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</si>
  <si>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</si>
  <si>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</si>
  <si>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</si>
  <si>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</si>
  <si>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</si>
  <si>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</si>
  <si>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</si>
  <si>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</si>
  <si>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</si>
  <si>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</si>
  <si>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</si>
  <si>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</si>
  <si>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</si>
  <si>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</si>
  <si>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</si>
  <si>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</si>
  <si>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</si>
  <si>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</si>
  <si>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</si>
  <si>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</si>
  <si>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</si>
  <si>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</si>
  <si>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</si>
  <si>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</si>
  <si>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</si>
  <si>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</si>
  <si>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</si>
  <si>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</si>
  <si>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</si>
  <si>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</si>
  <si>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</si>
  <si>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</si>
  <si>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</si>
  <si>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</si>
  <si>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</si>
  <si>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</si>
  <si>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</si>
  <si>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</si>
  <si>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</si>
  <si>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</si>
  <si>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</si>
  <si>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</si>
  <si>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</si>
  <si>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</si>
  <si>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</si>
  <si>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</si>
  <si>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</si>
  <si>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</si>
  <si>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</si>
  <si>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</si>
  <si>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</si>
  <si>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</si>
  <si>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</si>
  <si>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</si>
  <si>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</si>
  <si>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</si>
  <si>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</si>
  <si>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</si>
  <si>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</si>
  <si>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</si>
  <si>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</si>
  <si>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</si>
  <si>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</si>
  <si>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</si>
  <si>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</si>
  <si>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</si>
  <si>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</si>
  <si>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</si>
  <si>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</si>
  <si>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</si>
  <si>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</si>
  <si>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</si>
  <si>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</si>
  <si>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</si>
  <si>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</si>
  <si>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</si>
  <si>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</si>
  <si>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</si>
  <si>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</si>
  <si>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</si>
  <si>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</si>
  <si>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</si>
  <si>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</si>
  <si>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</si>
  <si>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</si>
  <si>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</si>
  <si>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</si>
  <si>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</si>
  <si>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</si>
  <si>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</si>
  <si>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</si>
  <si>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</si>
  <si>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</si>
  <si>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</si>
  <si>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</si>
  <si>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</si>
  <si>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</si>
  <si>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</si>
  <si>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</si>
  <si>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</si>
  <si>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</si>
  <si>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</si>
  <si>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</si>
  <si>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</si>
  <si>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</si>
  <si>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</si>
  <si>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</si>
  <si>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</si>
  <si>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</si>
  <si>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</si>
  <si>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</si>
  <si>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</si>
  <si>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</si>
  <si>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</si>
  <si>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</si>
  <si>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</si>
  <si>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</si>
  <si>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</si>
  <si>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</si>
  <si>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</si>
  <si>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</si>
  <si>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</si>
  <si>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</si>
  <si>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</si>
  <si>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</si>
  <si>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</si>
  <si>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</si>
  <si>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</si>
  <si>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</si>
  <si>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</si>
  <si>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</si>
  <si>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</si>
  <si>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</si>
  <si>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</si>
  <si>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</si>
  <si>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</si>
  <si>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</si>
  <si>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</si>
  <si>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</si>
  <si>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</si>
  <si>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</si>
  <si>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</si>
  <si>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</si>
  <si>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</si>
  <si>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</si>
  <si>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</si>
  <si>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</si>
  <si>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</si>
  <si>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</si>
  <si>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</si>
  <si>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</si>
  <si>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</si>
  <si>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</si>
  <si>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</si>
  <si>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</si>
  <si>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</si>
  <si>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</si>
  <si>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</si>
  <si>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</si>
  <si>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</si>
  <si>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</si>
  <si>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</si>
  <si>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</si>
  <si>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</si>
  <si>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</si>
  <si>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</si>
  <si>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</si>
  <si>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</si>
  <si>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</si>
  <si>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</si>
  <si>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</si>
  <si>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</si>
  <si>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</si>
  <si>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</si>
  <si>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</si>
  <si>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</si>
  <si>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</si>
  <si>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</si>
  <si>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</si>
  <si>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</si>
  <si>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</si>
  <si>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</si>
  <si>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</si>
  <si>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</si>
  <si>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</si>
  <si>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</si>
  <si>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</si>
  <si>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</si>
  <si>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</si>
  <si>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</si>
  <si>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</si>
  <si>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</si>
  <si>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</si>
  <si>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</si>
  <si>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</si>
  <si>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</si>
  <si>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</si>
  <si>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</si>
  <si>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</si>
  <si>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</si>
  <si>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</si>
  <si>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</si>
  <si>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</si>
  <si>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</si>
  <si>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</si>
  <si>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</si>
  <si>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</si>
  <si>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</si>
  <si>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</si>
  <si>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</si>
  <si>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</si>
  <si>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</si>
  <si>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</si>
  <si>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</si>
  <si>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</si>
  <si>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</si>
  <si>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</si>
  <si>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</si>
  <si>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</si>
  <si>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</si>
  <si>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</si>
  <si>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</si>
  <si>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</si>
  <si>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</si>
  <si>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</si>
  <si>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</si>
  <si>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</si>
  <si>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</si>
  <si>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</si>
  <si>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</si>
  <si>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</si>
  <si>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</si>
  <si>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</si>
  <si>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</si>
  <si>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</si>
  <si>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</si>
  <si>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</si>
  <si>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</si>
  <si>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</si>
  <si>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</si>
  <si>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</si>
  <si>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</si>
  <si>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</si>
  <si>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</si>
  <si>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</si>
  <si>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</si>
  <si>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</si>
  <si>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</si>
  <si>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</si>
  <si>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</si>
  <si>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</si>
  <si>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</si>
  <si>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</si>
  <si>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</si>
  <si>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</si>
  <si>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</si>
  <si>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</si>
  <si>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</si>
  <si>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</si>
  <si>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</si>
  <si>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</si>
  <si>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</si>
  <si>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</si>
  <si>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</si>
  <si>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</si>
  <si>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</si>
  <si>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</si>
  <si>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</si>
  <si>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</si>
  <si>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</si>
  <si>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</si>
  <si>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</si>
  <si>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</si>
  <si>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</si>
  <si>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</si>
  <si>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</si>
  <si>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</si>
  <si>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</si>
  <si>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</si>
  <si>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</si>
  <si>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</si>
  <si>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</si>
  <si>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</si>
  <si>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</si>
  <si>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</si>
  <si>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</si>
  <si>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</si>
  <si>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</si>
  <si>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</si>
  <si>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</si>
  <si>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</si>
  <si>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</si>
  <si>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</si>
  <si>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</si>
  <si>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</si>
  <si>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</si>
  <si>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</si>
  <si>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</si>
  <si>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</si>
  <si>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</si>
  <si>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</si>
  <si>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</si>
  <si>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</si>
  <si>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</si>
  <si>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</si>
  <si>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</si>
  <si>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</si>
  <si>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</si>
  <si>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</si>
  <si>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</si>
  <si>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</si>
  <si>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</si>
  <si>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</si>
  <si>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</si>
  <si>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</si>
  <si>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</si>
  <si>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</si>
  <si>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</si>
  <si>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</si>
  <si>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</si>
  <si>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</si>
  <si>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</si>
  <si>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</si>
  <si>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</si>
  <si>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</si>
  <si>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</si>
  <si>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</si>
  <si>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</si>
  <si>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</si>
  <si>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</si>
  <si>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</si>
  <si>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</si>
  <si>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</si>
  <si>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</si>
  <si>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</si>
  <si>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</si>
  <si>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</si>
  <si>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</si>
  <si>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</si>
  <si>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</si>
  <si>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</si>
  <si>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</si>
  <si>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</si>
  <si>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</si>
  <si>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</si>
  <si>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</si>
  <si>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</si>
  <si>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</si>
  <si>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</si>
  <si>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</si>
  <si>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</si>
  <si>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</si>
  <si>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</si>
  <si>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</si>
  <si>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</si>
  <si>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</si>
  <si>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</si>
  <si>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</si>
  <si>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</si>
  <si>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</si>
  <si>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</si>
  <si>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</si>
  <si>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</si>
  <si>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</si>
  <si>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</si>
  <si>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</si>
  <si>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</si>
  <si>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</si>
  <si>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</si>
  <si>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</si>
  <si>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</si>
  <si>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</si>
  <si>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</si>
  <si>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</si>
  <si>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</si>
  <si>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</si>
  <si>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</si>
  <si>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</si>
  <si>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</si>
  <si>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</si>
  <si>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</si>
  <si>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</si>
  <si>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</si>
  <si>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</si>
  <si>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</si>
  <si>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</si>
  <si>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</si>
  <si>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</si>
  <si>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</si>
  <si>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</si>
  <si>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</si>
  <si>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</si>
  <si>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</si>
  <si>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</si>
  <si>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</si>
  <si>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</si>
  <si>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</si>
  <si>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</si>
  <si>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</si>
  <si>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</si>
  <si>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</si>
  <si>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</si>
  <si>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</si>
  <si>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</si>
  <si>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</si>
  <si>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</si>
  <si>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</si>
  <si>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</si>
  <si>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</si>
  <si>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</si>
  <si>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</si>
  <si>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</si>
  <si>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</si>
  <si>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</si>
  <si>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</si>
  <si>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</si>
  <si>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</si>
  <si>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</si>
  <si>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</si>
  <si>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</si>
  <si>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</si>
  <si>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</si>
  <si>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</si>
  <si>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</si>
  <si>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</si>
  <si>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</si>
  <si>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</si>
  <si>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</si>
  <si>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</si>
  <si>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</si>
  <si>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</si>
  <si>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</si>
  <si>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</si>
  <si>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</si>
  <si>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</si>
  <si>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</si>
  <si>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</si>
  <si>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</si>
  <si>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</si>
  <si>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</si>
  <si>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</si>
  <si>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</si>
  <si>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</si>
  <si>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</si>
  <si>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</si>
  <si>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</si>
  <si>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</si>
  <si>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</si>
  <si>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</si>
  <si>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</si>
  <si>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</si>
  <si>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</si>
  <si>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</si>
  <si>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</si>
  <si>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</si>
  <si>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</si>
  <si>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</si>
  <si>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</si>
  <si>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</si>
  <si>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</si>
  <si>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</si>
  <si>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</si>
  <si>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</si>
  <si>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</si>
  <si>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</si>
  <si>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</si>
  <si>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</si>
  <si>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</si>
  <si>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</si>
  <si>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</si>
  <si>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</si>
  <si>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</si>
  <si>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</si>
  <si>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</si>
  <si>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</si>
  <si>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</si>
  <si>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</si>
  <si>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</si>
  <si>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</si>
  <si>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</si>
  <si>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</si>
  <si>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</si>
  <si>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</si>
  <si>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</si>
  <si>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</si>
  <si>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</si>
  <si>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</si>
  <si>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</si>
  <si>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</si>
  <si>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</si>
  <si>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</si>
  <si>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</si>
  <si>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</si>
  <si>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</si>
  <si>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</si>
  <si>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</si>
  <si>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</si>
  <si>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</si>
  <si>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</si>
  <si>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</si>
  <si>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</si>
  <si>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</si>
  <si>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</si>
  <si>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</si>
  <si>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</si>
  <si>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</si>
  <si>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</si>
  <si>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</si>
  <si>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</si>
  <si>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</si>
  <si>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</si>
  <si>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</si>
  <si>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</si>
  <si>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</si>
  <si>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</si>
  <si>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</si>
  <si>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</si>
  <si>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</si>
  <si>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</si>
  <si>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</si>
  <si>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</si>
  <si>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</si>
  <si>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</si>
  <si>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</si>
  <si>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</si>
  <si>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</si>
  <si>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</si>
  <si>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</si>
  <si>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</si>
  <si>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</si>
  <si>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</si>
  <si>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</si>
  <si>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</si>
  <si>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</si>
  <si>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</si>
  <si>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</si>
  <si>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</si>
  <si>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</si>
  <si>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</si>
  <si>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</si>
  <si>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</si>
  <si>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</si>
  <si>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</si>
  <si>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</si>
  <si>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</si>
  <si>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</si>
  <si>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</si>
  <si>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</si>
  <si>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</si>
  <si>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</si>
  <si>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</si>
  <si>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</si>
  <si>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</si>
  <si>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</si>
  <si>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</si>
  <si>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</si>
  <si>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</si>
  <si>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</si>
  <si>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</si>
  <si>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</si>
  <si>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</si>
  <si>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</si>
  <si>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</si>
  <si>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</si>
  <si>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</si>
  <si>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</si>
  <si>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</si>
  <si>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</si>
  <si>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</si>
  <si>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</si>
  <si>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</si>
  <si>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</si>
  <si>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</si>
  <si>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</si>
  <si>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</si>
  <si>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</si>
  <si>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</si>
  <si>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</si>
  <si>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</si>
  <si>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</si>
  <si>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</si>
  <si>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</si>
  <si>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</si>
  <si>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</si>
  <si>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</si>
  <si>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</si>
  <si>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</si>
  <si>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</si>
  <si>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</si>
  <si>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</si>
  <si>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</si>
  <si>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</si>
  <si>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</si>
  <si>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</si>
  <si>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</si>
  <si>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</si>
  <si>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</si>
  <si>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</si>
  <si>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</si>
  <si>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</si>
  <si>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</si>
  <si>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</si>
  <si>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</si>
  <si>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</si>
  <si>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</si>
  <si>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</si>
  <si>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</si>
  <si>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</si>
  <si>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</si>
  <si>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</si>
  <si>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</si>
  <si>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</si>
  <si>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</si>
  <si>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</si>
  <si>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</si>
  <si>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</si>
  <si>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</si>
  <si>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</si>
  <si>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</si>
  <si>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</si>
  <si>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</si>
  <si>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</si>
  <si>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</si>
  <si>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</si>
  <si>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</si>
  <si>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</si>
  <si>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</si>
  <si>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</si>
  <si>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</si>
  <si>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</si>
  <si>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</si>
  <si>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</si>
  <si>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</si>
  <si>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</si>
  <si>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</si>
  <si>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</si>
  <si>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</si>
  <si>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</si>
  <si>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</si>
  <si>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</si>
  <si>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</si>
  <si>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</si>
  <si>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</si>
  <si>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</si>
  <si>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</si>
  <si>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</si>
  <si>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</si>
  <si>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</si>
  <si>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</si>
  <si>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</si>
  <si>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</si>
  <si>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</si>
  <si>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</si>
  <si>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</si>
  <si>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</si>
  <si>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</si>
  <si>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</si>
  <si>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</si>
  <si>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</si>
  <si>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</si>
  <si>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</si>
  <si>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</si>
  <si>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</si>
  <si>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</si>
  <si>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</si>
  <si>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</si>
  <si>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</si>
  <si>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</si>
  <si>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</si>
  <si>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</si>
  <si>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</si>
  <si>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</si>
  <si>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</si>
  <si>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</si>
  <si>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</si>
  <si>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</si>
  <si>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</si>
  <si>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</si>
  <si>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</si>
  <si>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</si>
  <si>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</si>
  <si>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</si>
  <si>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</si>
  <si>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</si>
  <si>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</si>
  <si>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</si>
  <si>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</si>
  <si>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</si>
  <si>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</si>
  <si>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</si>
  <si>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</si>
  <si>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</si>
  <si>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</si>
  <si>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</si>
  <si>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</si>
  <si>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</si>
  <si>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</si>
  <si>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</si>
  <si>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</si>
  <si>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</si>
  <si>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</si>
  <si>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</si>
  <si>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</si>
  <si>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</si>
  <si>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</si>
  <si>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</si>
  <si>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</si>
  <si>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</si>
  <si>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</si>
  <si>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</si>
  <si>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</si>
  <si>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</si>
  <si>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</si>
  <si>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</si>
  <si>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</si>
  <si>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</si>
  <si>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</si>
  <si>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</si>
  <si>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</si>
  <si>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</si>
  <si>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</si>
  <si>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</si>
  <si>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</si>
  <si>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</si>
  <si>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</si>
  <si>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</si>
  <si>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</si>
  <si>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</si>
  <si>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</si>
  <si>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</si>
  <si>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</si>
  <si>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</si>
  <si>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</si>
  <si>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</si>
  <si>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</si>
  <si>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</si>
  <si>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</si>
  <si>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</si>
  <si>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</si>
  <si>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</si>
  <si>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</si>
  <si>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</si>
  <si>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</si>
  <si>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</si>
  <si>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</si>
  <si>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</si>
  <si>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</si>
  <si>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</si>
  <si>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</si>
  <si>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</si>
  <si>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</si>
  <si>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</si>
  <si>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</si>
  <si>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</si>
  <si>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</si>
  <si>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</si>
  <si>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</si>
  <si>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</si>
  <si>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</si>
  <si>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</si>
  <si>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</si>
  <si>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</si>
  <si>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</si>
  <si>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</si>
  <si>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</si>
  <si>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</si>
  <si>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</si>
  <si>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</si>
  <si>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</si>
  <si>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</si>
  <si>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</si>
  <si>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</si>
  <si>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</si>
  <si>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</si>
  <si>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</si>
  <si>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</si>
  <si>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</si>
  <si>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</si>
  <si>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</si>
  <si>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</si>
  <si>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</si>
  <si>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</si>
  <si>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</si>
  <si>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</si>
  <si>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</si>
  <si>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</si>
  <si>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</si>
  <si>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</si>
  <si>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</si>
  <si>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</si>
  <si>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</si>
  <si>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</si>
  <si>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</si>
  <si>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</si>
  <si>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</si>
  <si>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</si>
  <si>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</si>
  <si>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</si>
  <si>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</si>
  <si>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</si>
  <si>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</si>
  <si>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</si>
  <si>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</si>
  <si>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</si>
  <si>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</si>
  <si>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</si>
  <si>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</si>
  <si>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</si>
  <si>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</si>
  <si>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</si>
  <si>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</si>
  <si>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</si>
  <si>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</si>
  <si>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</si>
  <si>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</si>
  <si>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</si>
  <si>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</si>
  <si>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</si>
  <si>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</si>
  <si>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</si>
  <si>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</si>
  <si>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</si>
  <si>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</si>
  <si>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</si>
  <si>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</si>
  <si>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</si>
  <si>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</si>
  <si>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</si>
  <si>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</si>
  <si>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</si>
  <si>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</si>
  <si>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</si>
  <si>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</si>
  <si>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</si>
  <si>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</si>
  <si>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</si>
  <si>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</si>
  <si>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</si>
  <si>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</si>
  <si>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</si>
  <si>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</si>
  <si>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</si>
  <si>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</si>
  <si>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</si>
  <si>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</si>
  <si>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</si>
  <si>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</si>
  <si>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</si>
  <si>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</si>
  <si>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</si>
  <si>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</si>
  <si>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</si>
  <si>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</si>
  <si>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</si>
  <si>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</si>
  <si>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</si>
  <si>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</si>
  <si>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</si>
  <si>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</si>
  <si>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</si>
  <si>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</si>
  <si>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</si>
  <si>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</si>
  <si>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</si>
  <si>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</si>
  <si>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</si>
  <si>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</si>
  <si>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</si>
  <si>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</si>
  <si>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</si>
  <si>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</si>
  <si>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</si>
  <si>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</si>
  <si>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</si>
  <si>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</si>
  <si>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</si>
  <si>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</si>
  <si>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</si>
  <si>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</si>
  <si>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</si>
  <si>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</si>
  <si>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</si>
  <si>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</si>
  <si>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</si>
  <si>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</si>
  <si>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</si>
  <si>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</si>
  <si>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</si>
  <si>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</si>
  <si>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</si>
  <si>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</si>
  <si>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</si>
  <si>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</si>
  <si>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</si>
  <si>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</si>
  <si>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</si>
  <si>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</si>
  <si>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</si>
  <si>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</si>
  <si>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</si>
  <si>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</si>
  <si>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</si>
  <si>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</si>
  <si>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</si>
  <si>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</si>
  <si>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</si>
  <si>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</si>
  <si>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</si>
  <si>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</si>
  <si>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</si>
  <si>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</si>
  <si>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</si>
  <si>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</si>
  <si>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</si>
  <si>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</si>
  <si>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</si>
  <si>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</si>
  <si>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</si>
  <si>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</si>
  <si>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</si>
  <si>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</si>
  <si>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</si>
  <si>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</si>
  <si>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</si>
  <si>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</si>
  <si>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</si>
  <si>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</si>
  <si>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</si>
  <si>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</si>
  <si>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</si>
  <si>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</si>
  <si>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</si>
  <si>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</si>
  <si>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</si>
  <si>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</si>
  <si>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</si>
  <si>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</si>
  <si>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</si>
  <si>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</si>
  <si>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</si>
  <si>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</si>
  <si>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</si>
  <si>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</si>
  <si>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</si>
  <si>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</si>
  <si>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</si>
  <si>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</si>
  <si>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</si>
  <si>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</si>
  <si>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</si>
  <si>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</si>
  <si>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</si>
  <si>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</si>
  <si>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</si>
  <si>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</si>
  <si>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</si>
  <si>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</si>
  <si>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</si>
  <si>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</si>
  <si>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</si>
  <si>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</si>
  <si>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</si>
  <si>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</si>
  <si>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</si>
  <si>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</si>
  <si>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</si>
  <si>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</si>
  <si>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</si>
  <si>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</si>
  <si>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</si>
  <si>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</si>
  <si>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</si>
  <si>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</si>
  <si>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</si>
  <si>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</si>
  <si>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</si>
  <si>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</si>
  <si>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</si>
  <si>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</si>
  <si>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</si>
  <si>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</si>
  <si>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</si>
  <si>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</si>
  <si>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</si>
  <si>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</si>
  <si>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</si>
  <si>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</si>
  <si>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</si>
  <si>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</si>
  <si>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</si>
  <si>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</si>
  <si>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</si>
  <si>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</si>
  <si>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</si>
  <si>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</si>
  <si>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</si>
  <si>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</si>
  <si>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</si>
  <si>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</si>
  <si>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</si>
  <si>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</si>
  <si>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</si>
  <si>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</si>
  <si>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</si>
  <si>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</si>
  <si>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</si>
  <si>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</si>
  <si>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</si>
  <si>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</si>
  <si>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</si>
  <si>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</si>
  <si>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</si>
  <si>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</si>
  <si>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</si>
  <si>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</si>
  <si>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</si>
  <si>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</si>
  <si>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</si>
  <si>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</si>
  <si>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</si>
  <si>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</si>
  <si>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</si>
  <si>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</si>
  <si>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</si>
  <si>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</si>
  <si>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</si>
  <si>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</si>
  <si>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</si>
  <si>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</si>
  <si>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</si>
  <si>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</si>
  <si>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</si>
  <si>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</si>
  <si>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</si>
  <si>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</si>
  <si>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</si>
  <si>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</si>
  <si>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</si>
  <si>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</si>
  <si>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</si>
  <si>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</si>
  <si>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</si>
  <si>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</si>
  <si>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</si>
  <si>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</si>
  <si>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</si>
  <si>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</si>
  <si>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</si>
  <si>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</si>
  <si>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</si>
  <si>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</si>
  <si>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</si>
  <si>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</si>
  <si>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</si>
  <si>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</si>
  <si>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</si>
  <si>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</si>
  <si>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</si>
  <si>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</si>
  <si>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</si>
  <si>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</si>
  <si>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</si>
  <si>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</si>
  <si>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</si>
  <si>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</si>
  <si>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</si>
  <si>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</si>
  <si>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</si>
  <si>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</si>
  <si>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</si>
  <si>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</si>
  <si>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</si>
  <si>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</si>
  <si>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</si>
  <si>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</si>
  <si>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</si>
  <si>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</si>
  <si>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</si>
  <si>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</si>
  <si>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</si>
  <si>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</si>
  <si>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</si>
  <si>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</si>
  <si>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</si>
  <si>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</si>
  <si>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</si>
  <si>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</si>
  <si>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</si>
  <si>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</si>
  <si>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</si>
  <si>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</si>
  <si>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</si>
  <si>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</si>
  <si>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</si>
  <si>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</si>
  <si>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</si>
  <si>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</si>
  <si>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</si>
  <si>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</si>
  <si>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</si>
  <si>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</si>
  <si>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</si>
  <si>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</si>
  <si>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</si>
  <si>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</si>
  <si>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</si>
  <si>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</si>
  <si>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</si>
  <si>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</si>
  <si>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</si>
  <si>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</si>
  <si>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</si>
  <si>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</si>
  <si>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</si>
  <si>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</si>
  <si>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</si>
  <si>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</si>
  <si>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</si>
  <si>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</si>
  <si>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</si>
  <si>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</si>
  <si>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</si>
  <si>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</si>
  <si>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</si>
  <si>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</si>
  <si>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</si>
  <si>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</si>
  <si>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</si>
  <si>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</si>
  <si>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</si>
  <si>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</si>
  <si>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</si>
  <si>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</si>
  <si>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</si>
  <si>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</si>
  <si>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</si>
  <si>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</si>
  <si>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</si>
  <si>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</si>
  <si>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</si>
  <si>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</si>
  <si>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</si>
  <si>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</si>
  <si>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</si>
  <si>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</si>
  <si>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</si>
  <si>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</si>
  <si>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</si>
  <si>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</si>
  <si>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</si>
  <si>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</si>
  <si>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</si>
  <si>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</si>
  <si>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</si>
  <si>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</si>
  <si>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</si>
  <si>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</si>
  <si>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</si>
  <si>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</si>
  <si>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</si>
  <si>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</si>
  <si>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</si>
  <si>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</si>
  <si>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</si>
  <si>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</si>
  <si>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</si>
  <si>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</si>
  <si>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</si>
  <si>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</si>
  <si>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</si>
  <si>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</si>
  <si>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</si>
  <si>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</si>
  <si>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</si>
  <si>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</si>
  <si>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</si>
  <si>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</si>
  <si>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</si>
  <si>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</si>
  <si>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</si>
  <si>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</si>
  <si>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</si>
  <si>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</si>
  <si>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</si>
  <si>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</si>
  <si>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</si>
  <si>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</si>
  <si>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</si>
  <si>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</si>
  <si>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</si>
  <si>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</si>
  <si>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</si>
  <si>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</si>
  <si>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</si>
  <si>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</si>
  <si>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</si>
  <si>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</si>
  <si>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</si>
  <si>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</si>
  <si>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</si>
  <si>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</si>
  <si>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</si>
  <si>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</si>
  <si>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</si>
  <si>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</si>
  <si>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</si>
  <si>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</si>
  <si>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</si>
  <si>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</si>
  <si>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</si>
  <si>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</si>
  <si>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</si>
  <si>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</si>
  <si>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</si>
  <si>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</si>
  <si>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</si>
  <si>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</si>
  <si>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</si>
  <si>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</si>
  <si>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</si>
  <si>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</si>
  <si>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</si>
  <si>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</si>
  <si>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</si>
  <si>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</si>
  <si>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</si>
  <si>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</si>
  <si>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</si>
  <si>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</si>
  <si>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</si>
  <si>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</si>
  <si>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</si>
  <si>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</si>
  <si>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</si>
  <si>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</si>
  <si>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</si>
  <si>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</si>
  <si>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</si>
  <si>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</si>
  <si>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</si>
  <si>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</si>
  <si>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</si>
  <si>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</si>
  <si>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</si>
  <si>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</si>
  <si>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</si>
  <si>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</si>
  <si>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</si>
  <si>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</si>
  <si>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</si>
  <si>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</si>
  <si>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</si>
  <si>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</si>
  <si>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</si>
  <si>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</si>
  <si>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</si>
  <si>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</si>
  <si>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</si>
  <si>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</si>
  <si>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</si>
  <si>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</si>
  <si>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</si>
  <si>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</si>
  <si>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</si>
  <si>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</si>
  <si>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</si>
  <si>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</si>
  <si>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</si>
  <si>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</si>
  <si>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</si>
  <si>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</si>
  <si>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</si>
  <si>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</si>
  <si>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</si>
  <si>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</si>
  <si>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</si>
  <si>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</si>
  <si>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</si>
  <si>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</si>
  <si>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</si>
  <si>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</si>
  <si>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</si>
  <si>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</si>
  <si>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</si>
  <si>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</si>
  <si>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</si>
  <si>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</si>
  <si>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</si>
  <si>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</si>
  <si>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</si>
  <si>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</si>
  <si>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</si>
  <si>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</si>
  <si>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</si>
  <si>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</si>
  <si>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</si>
  <si>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</si>
  <si>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</si>
  <si>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</si>
  <si>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</si>
  <si>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</si>
  <si>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</si>
  <si>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</si>
  <si>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</si>
  <si>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</si>
  <si>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</si>
  <si>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</si>
  <si>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</si>
  <si>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</si>
  <si>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</si>
  <si>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</si>
  <si>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</si>
  <si>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</si>
  <si>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</si>
  <si>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</si>
  <si>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</si>
  <si>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</si>
  <si>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</si>
  <si>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</si>
  <si>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</si>
  <si>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</si>
  <si>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</si>
  <si>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</si>
  <si>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</si>
  <si>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</si>
  <si>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</si>
  <si>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</si>
  <si>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</si>
  <si>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</si>
  <si>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</si>
  <si>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</si>
  <si>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</si>
  <si>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</si>
  <si>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</si>
  <si>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</si>
  <si>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</si>
  <si>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</si>
  <si>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</si>
  <si>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</si>
  <si>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</si>
  <si>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</si>
  <si>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</si>
  <si>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</si>
  <si>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</si>
  <si>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</si>
  <si>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</si>
  <si>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</si>
  <si>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</si>
  <si>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</si>
  <si>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</si>
  <si>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</si>
  <si>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</si>
  <si>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</si>
  <si>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</si>
  <si>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</si>
  <si>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</si>
  <si>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</si>
  <si>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</si>
  <si>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</si>
  <si>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</si>
  <si>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</si>
  <si>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</si>
  <si>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</si>
  <si>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</si>
  <si>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</si>
  <si>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</si>
  <si>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</si>
  <si>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</si>
  <si>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</si>
  <si>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</si>
  <si>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</si>
  <si>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</si>
  <si>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</si>
  <si>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</si>
  <si>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</si>
  <si>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</si>
  <si>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</si>
  <si>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</si>
  <si>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</si>
  <si>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</si>
  <si>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</si>
  <si>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</si>
  <si>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</si>
  <si>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</si>
  <si>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</si>
  <si>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</si>
  <si>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</si>
  <si>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</si>
  <si>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</si>
  <si>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</si>
  <si>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</si>
  <si>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</si>
  <si>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</si>
  <si>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</si>
  <si>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</si>
  <si>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</si>
  <si>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</si>
  <si>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</si>
  <si>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</si>
  <si>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</si>
  <si>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</si>
  <si>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</si>
  <si>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</si>
  <si>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</si>
  <si>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</si>
  <si>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</si>
  <si>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</si>
  <si>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</si>
  <si>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</si>
  <si>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</si>
  <si>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</si>
  <si>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</si>
  <si>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</si>
  <si>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</si>
  <si>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</si>
  <si>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</si>
  <si>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</si>
  <si>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</si>
  <si>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</si>
  <si>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</si>
  <si>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</si>
  <si>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</si>
  <si>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</si>
  <si>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</si>
  <si>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</si>
  <si>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</si>
  <si>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</si>
  <si>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</si>
  <si>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</si>
  <si>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</si>
  <si>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</si>
  <si>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</si>
  <si>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</si>
  <si>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</si>
  <si>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</si>
  <si>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</si>
  <si>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</si>
  <si>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</si>
  <si>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</si>
  <si>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</si>
  <si>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</si>
  <si>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</si>
  <si>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</si>
  <si>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</si>
  <si>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</si>
  <si>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</si>
  <si>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</si>
  <si>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</si>
  <si>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</si>
  <si>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</si>
  <si>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</si>
  <si>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</si>
  <si>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</si>
  <si>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</si>
  <si>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</si>
  <si>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</si>
  <si>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</si>
  <si>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</si>
  <si>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</si>
  <si>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</si>
  <si>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</si>
  <si>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</si>
  <si>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</si>
  <si>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</si>
  <si>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</si>
  <si>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</si>
  <si>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</si>
  <si>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</si>
  <si>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</si>
  <si>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</si>
  <si>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</si>
  <si>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</si>
  <si>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</si>
  <si>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</si>
  <si>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</si>
  <si>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</si>
  <si>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</si>
  <si>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</si>
  <si>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</si>
  <si>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</si>
  <si>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</si>
  <si>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</si>
  <si>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</si>
  <si>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</si>
  <si>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</si>
  <si>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</si>
  <si>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</si>
  <si>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</si>
  <si>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</si>
  <si>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</si>
  <si>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</si>
  <si>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</si>
  <si>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</si>
  <si>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</si>
  <si>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</si>
  <si>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</si>
  <si>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</si>
  <si>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</si>
  <si>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</si>
  <si>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</si>
  <si>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</si>
  <si>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</si>
  <si>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</si>
  <si>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</si>
  <si>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</si>
  <si>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</si>
  <si>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</si>
  <si>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</si>
  <si>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</si>
  <si>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</si>
  <si>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</si>
  <si>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</si>
  <si>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</si>
  <si>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</si>
  <si>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</si>
  <si>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</si>
  <si>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</si>
  <si>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</si>
  <si>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</si>
  <si>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</si>
  <si>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</si>
  <si>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</si>
  <si>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</si>
  <si>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</si>
  <si>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</si>
  <si>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</si>
  <si>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</si>
  <si>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</si>
  <si>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</si>
  <si>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</si>
  <si>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</si>
  <si>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</si>
  <si>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</si>
  <si>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</si>
  <si>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</si>
  <si>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</si>
  <si>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</si>
  <si>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</si>
  <si>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</si>
  <si>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</si>
  <si>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</si>
  <si>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</si>
  <si>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</si>
  <si>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</si>
  <si>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</si>
  <si>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</si>
  <si>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</si>
  <si>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</si>
  <si>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</si>
  <si>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</si>
  <si>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</si>
  <si>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</si>
  <si>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</si>
  <si>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</si>
  <si>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</si>
  <si>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</si>
  <si>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</si>
  <si>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</si>
  <si>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</si>
  <si>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</si>
  <si>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</si>
  <si>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</si>
  <si>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</si>
  <si>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</si>
  <si>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</si>
  <si>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</si>
  <si>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</si>
  <si>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</si>
  <si>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</si>
  <si>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</si>
  <si>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</si>
  <si>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</si>
  <si>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</si>
  <si>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</si>
  <si>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</si>
  <si>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</si>
  <si>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</si>
  <si>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</si>
  <si>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</si>
  <si>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</si>
  <si>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</si>
  <si>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</si>
  <si>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</si>
  <si>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</si>
  <si>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</si>
  <si>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</si>
  <si>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</si>
  <si>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</si>
  <si>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</si>
  <si>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</si>
  <si>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</si>
  <si>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</si>
  <si>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</si>
  <si>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</si>
  <si>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</si>
  <si>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</si>
  <si>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</si>
  <si>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</si>
  <si>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</si>
  <si>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</si>
  <si>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</si>
  <si>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</si>
  <si>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</si>
  <si>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</si>
  <si>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</si>
  <si>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</si>
  <si>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</si>
  <si>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</si>
  <si>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</si>
  <si>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</si>
  <si>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</si>
  <si>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</si>
  <si>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</si>
  <si>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</si>
  <si>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</si>
  <si>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</si>
  <si>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</si>
  <si>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</si>
  <si>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</si>
  <si>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</si>
  <si>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</si>
  <si>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</si>
  <si>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</si>
  <si>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</si>
  <si>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</si>
  <si>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</si>
  <si>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</si>
  <si>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</si>
  <si>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</si>
  <si>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</si>
  <si>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</si>
  <si>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</si>
  <si>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</si>
  <si>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</si>
  <si>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</si>
  <si>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</si>
  <si>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</si>
  <si>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</si>
  <si>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</si>
  <si>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</si>
  <si>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</si>
  <si>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</si>
  <si>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</si>
  <si>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</si>
  <si>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</si>
  <si>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</si>
  <si>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</si>
  <si>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</si>
  <si>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</si>
  <si>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</si>
  <si>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</si>
  <si>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</si>
  <si>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</si>
  <si>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</si>
  <si>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</si>
  <si>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</si>
  <si>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</si>
  <si>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</si>
  <si>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</si>
  <si>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</si>
  <si>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</si>
  <si>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</si>
  <si>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</si>
  <si>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</si>
  <si>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</si>
  <si>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</si>
  <si>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</si>
  <si>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</si>
  <si>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</si>
  <si>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</si>
  <si>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</si>
  <si>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</si>
  <si>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</si>
  <si>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</si>
  <si>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</si>
  <si>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</si>
  <si>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</si>
  <si>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</si>
  <si>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</si>
  <si>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</si>
  <si>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</si>
  <si>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</si>
  <si>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</si>
  <si>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</si>
  <si>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</si>
  <si>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</si>
  <si>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</si>
  <si>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</si>
  <si>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</si>
  <si>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</si>
  <si>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</si>
  <si>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</si>
  <si>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</si>
  <si>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</si>
  <si>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</si>
  <si>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</si>
  <si>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</si>
  <si>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</si>
  <si>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</si>
  <si>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</si>
  <si>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</si>
  <si>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</si>
  <si>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</si>
  <si>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</si>
  <si>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</si>
  <si>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</si>
  <si>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</si>
  <si>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</si>
  <si>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</si>
  <si>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</si>
  <si>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</si>
  <si>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</si>
  <si>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</si>
  <si>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</si>
  <si>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</si>
  <si>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</si>
  <si>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</si>
  <si>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</si>
  <si>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</si>
  <si>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</si>
  <si>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</si>
  <si>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</si>
  <si>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</si>
  <si>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</si>
  <si>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</si>
  <si>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</si>
  <si>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</si>
  <si>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</si>
  <si>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</si>
  <si>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</si>
  <si>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</si>
  <si>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</si>
  <si>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</si>
  <si>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</si>
  <si>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</si>
  <si>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</si>
  <si>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</si>
  <si>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</si>
  <si>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</si>
  <si>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</si>
  <si>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</si>
  <si>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</si>
  <si>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</si>
  <si>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</si>
  <si>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</si>
  <si>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</si>
  <si>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</si>
  <si>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</si>
  <si>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</si>
  <si>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</si>
  <si>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</si>
  <si>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</si>
  <si>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</si>
  <si>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</si>
  <si>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</si>
  <si>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</si>
  <si>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</si>
  <si>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</si>
  <si>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</si>
  <si>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</si>
  <si>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</si>
  <si>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</si>
  <si>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</si>
  <si>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</si>
  <si>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</si>
  <si>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</si>
  <si>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</si>
  <si>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</si>
  <si>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</si>
  <si>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</si>
  <si>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</si>
  <si>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</si>
  <si>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</si>
  <si>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</si>
  <si>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</si>
  <si>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</si>
  <si>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</si>
  <si>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</si>
  <si>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</si>
  <si>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</si>
  <si>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</si>
  <si>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</si>
  <si>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</si>
  <si>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</si>
  <si>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</si>
  <si>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</si>
  <si>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</si>
  <si>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</si>
  <si>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</si>
  <si>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</si>
  <si>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</si>
  <si>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</si>
  <si>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</si>
  <si>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</si>
  <si>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</si>
  <si>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</si>
  <si>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</si>
  <si>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</si>
  <si>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</si>
  <si>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</si>
  <si>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</si>
  <si>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</si>
  <si>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</si>
  <si>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</si>
  <si>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</si>
  <si>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</si>
  <si>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</si>
  <si>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</si>
  <si>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</si>
  <si>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</si>
  <si>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</si>
  <si>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</si>
  <si>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</si>
  <si>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</si>
  <si>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</si>
  <si>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</si>
  <si>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</si>
  <si>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</si>
  <si>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</si>
  <si>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</si>
  <si>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</si>
  <si>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</si>
  <si>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</si>
  <si>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</si>
  <si>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</si>
  <si>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</si>
  <si>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</si>
  <si>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</si>
  <si>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</si>
  <si>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</si>
  <si>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</si>
  <si>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</si>
  <si>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</si>
  <si>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</si>
  <si>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</si>
  <si>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</si>
  <si>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</si>
  <si>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</si>
  <si>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</si>
  <si>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</si>
  <si>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</si>
  <si>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</si>
  <si>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</si>
  <si>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</si>
  <si>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</si>
  <si>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</si>
  <si>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</si>
  <si>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</si>
  <si>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</si>
  <si>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</si>
  <si>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</si>
  <si>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</si>
  <si>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</si>
  <si>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</si>
  <si>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</si>
  <si>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</si>
  <si>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</si>
  <si>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</si>
  <si>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</si>
  <si>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</si>
  <si>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</si>
  <si>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</si>
  <si>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</si>
  <si>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</si>
  <si>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</si>
  <si>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</si>
  <si>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</si>
  <si>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</si>
  <si>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</si>
  <si>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</si>
  <si>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</si>
  <si>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</si>
  <si>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</si>
  <si>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</si>
  <si>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</si>
  <si>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</si>
  <si>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</si>
  <si>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</si>
  <si>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</si>
  <si>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</si>
  <si>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</si>
  <si>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</si>
  <si>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</si>
  <si>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</si>
  <si>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</si>
  <si>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</si>
  <si>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</si>
  <si>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</si>
  <si>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</si>
  <si>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</si>
  <si>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</si>
  <si>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</si>
  <si>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</si>
  <si>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</si>
  <si>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</si>
  <si>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</si>
  <si>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</si>
  <si>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</si>
  <si>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</si>
  <si>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</si>
  <si>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</si>
  <si>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</si>
  <si>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</si>
  <si>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</si>
  <si>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</si>
  <si>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</si>
  <si>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</si>
  <si>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</si>
  <si>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</si>
  <si>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</si>
  <si>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</si>
  <si>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</si>
  <si>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</si>
  <si>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</si>
  <si>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</si>
  <si>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</si>
  <si>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</si>
  <si>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</si>
  <si>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</si>
  <si>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</si>
  <si>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</si>
  <si>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</si>
  <si>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</si>
  <si>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</si>
  <si>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</si>
  <si>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</si>
  <si>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</si>
  <si>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</si>
  <si>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</si>
  <si>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</si>
  <si>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</si>
  <si>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</si>
  <si>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</si>
  <si>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</si>
  <si>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</si>
  <si>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</si>
  <si>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</si>
  <si>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</si>
  <si>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</si>
  <si>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</si>
  <si>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</si>
  <si>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</si>
  <si>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</si>
  <si>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</si>
  <si>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</si>
  <si>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</si>
  <si>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</si>
  <si>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</si>
  <si>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</si>
  <si>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</si>
  <si>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</si>
  <si>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</si>
  <si>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</si>
  <si>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</si>
  <si>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</si>
  <si>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</si>
  <si>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</si>
  <si>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</si>
  <si>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</si>
  <si>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</si>
  <si>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</si>
  <si>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</si>
  <si>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</si>
  <si>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</si>
  <si>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</si>
  <si>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</si>
  <si>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</si>
  <si>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</si>
  <si>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</si>
  <si>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</si>
  <si>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</si>
  <si>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</si>
  <si>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</si>
  <si>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</si>
  <si>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</si>
  <si>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</si>
  <si>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</si>
  <si>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</si>
  <si>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</si>
  <si>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</si>
  <si>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</si>
  <si>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</si>
  <si>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</si>
  <si>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</si>
  <si>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</si>
  <si>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</si>
  <si>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</si>
  <si>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</si>
  <si>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</si>
  <si>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</si>
  <si>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</si>
  <si>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</si>
  <si>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</si>
  <si>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</si>
  <si>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</si>
  <si>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</si>
  <si>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</si>
  <si>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</si>
  <si>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</si>
  <si>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</si>
  <si>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</si>
  <si>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</si>
  <si>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</si>
  <si>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</si>
  <si>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</si>
  <si>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</si>
  <si>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</si>
  <si>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</si>
  <si>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</si>
  <si>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</si>
  <si>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</si>
  <si>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</si>
  <si>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</si>
  <si>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</si>
  <si>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</si>
  <si>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</si>
  <si>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</si>
  <si>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</si>
  <si>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</si>
  <si>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</si>
  <si>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</si>
  <si>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</si>
  <si>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</si>
  <si>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</si>
  <si>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</si>
  <si>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</si>
  <si>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</si>
  <si>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</si>
  <si>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</si>
  <si>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</si>
  <si>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</si>
  <si>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</si>
  <si>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</si>
  <si>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</si>
  <si>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</si>
  <si>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</si>
  <si>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</si>
  <si>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</si>
  <si>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</si>
  <si>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</si>
  <si>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</si>
  <si>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</si>
  <si>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</si>
  <si>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</si>
  <si>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</si>
  <si>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</si>
  <si>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</si>
  <si>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</si>
  <si>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</si>
  <si>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</si>
  <si>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</si>
  <si>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</si>
  <si>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</si>
  <si>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</si>
  <si>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</si>
  <si>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</si>
  <si>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</si>
  <si>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</si>
  <si>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</si>
  <si>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</si>
  <si>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</si>
  <si>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</si>
  <si>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</si>
  <si>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</si>
  <si>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</si>
  <si>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</si>
  <si>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</si>
  <si>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</si>
  <si>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</si>
  <si>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</si>
  <si>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</si>
  <si>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</si>
  <si>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</si>
  <si>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</si>
  <si>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</si>
  <si>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</si>
  <si>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</si>
  <si>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</si>
  <si>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</si>
  <si>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</si>
  <si>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</si>
  <si>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</si>
  <si>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</si>
  <si>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</si>
  <si>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</si>
  <si>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</si>
  <si>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</si>
  <si>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</si>
  <si>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</si>
  <si>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</si>
  <si>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</si>
  <si>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</si>
  <si>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</si>
  <si>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</si>
  <si>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</si>
  <si>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</si>
  <si>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</si>
  <si>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</si>
  <si>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</si>
  <si>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</si>
  <si>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</si>
  <si>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</si>
  <si>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</si>
  <si>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</si>
  <si>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</si>
  <si>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</si>
  <si>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</si>
  <si>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</si>
  <si>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</si>
  <si>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</si>
  <si>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</si>
  <si>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</si>
  <si>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</si>
  <si>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</si>
  <si>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</si>
  <si>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</si>
  <si>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</si>
  <si>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</si>
  <si>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</si>
  <si>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</si>
  <si>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</si>
  <si>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</si>
  <si>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</si>
  <si>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</si>
  <si>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</si>
  <si>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</si>
  <si>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</si>
  <si>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</si>
  <si>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</si>
  <si>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</si>
  <si>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</si>
  <si>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</si>
  <si>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</si>
  <si>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</si>
  <si>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</si>
  <si>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</si>
  <si>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</si>
  <si>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</si>
  <si>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</si>
  <si>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</si>
  <si>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</si>
  <si>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</si>
  <si>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</si>
  <si>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</si>
  <si>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</si>
  <si>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</si>
  <si>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</si>
  <si>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</si>
  <si>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</si>
  <si>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</si>
  <si>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</si>
  <si>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</si>
  <si>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</si>
  <si>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</si>
  <si>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</si>
  <si>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</si>
  <si>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</si>
  <si>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</si>
  <si>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</si>
  <si>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</si>
  <si>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</si>
  <si>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</si>
  <si>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</si>
  <si>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</si>
  <si>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</si>
  <si>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</si>
  <si>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</si>
  <si>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</si>
  <si>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</si>
  <si>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</si>
  <si>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</si>
  <si>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</si>
  <si>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</si>
  <si>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</si>
  <si>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</si>
  <si>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</si>
  <si>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</si>
  <si>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</si>
  <si>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</si>
  <si>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</si>
  <si>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</si>
  <si>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</si>
  <si>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</si>
  <si>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</si>
  <si>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</si>
  <si>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</si>
  <si>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</si>
  <si>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</si>
  <si>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</si>
  <si>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</si>
  <si>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</si>
  <si>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</si>
  <si>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</si>
  <si>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</si>
  <si>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</si>
  <si>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</si>
  <si>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</si>
  <si>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</si>
  <si>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</si>
  <si>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</si>
  <si>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</si>
  <si>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</si>
  <si>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</si>
  <si>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</si>
  <si>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</si>
  <si>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</si>
  <si>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</si>
  <si>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</si>
  <si>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</si>
  <si>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</si>
  <si>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</si>
  <si>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</si>
  <si>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</si>
  <si>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</si>
  <si>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</si>
  <si>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</si>
  <si>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</si>
  <si>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</si>
  <si>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</si>
  <si>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</si>
  <si>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</si>
  <si>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</si>
  <si>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</si>
  <si>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</si>
  <si>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</si>
  <si>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</si>
  <si>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</si>
  <si>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</si>
  <si>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</si>
  <si>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</si>
  <si>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</si>
  <si>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</si>
  <si>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</si>
  <si>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</si>
  <si>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</si>
  <si>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</si>
  <si>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</si>
  <si>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</si>
  <si>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</si>
  <si>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</si>
  <si>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</si>
  <si>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</si>
  <si>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</si>
  <si>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</si>
  <si>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</si>
  <si>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</si>
  <si>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</si>
  <si>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</si>
  <si>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</si>
  <si>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</si>
  <si>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</si>
  <si>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</si>
  <si>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</si>
  <si>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</si>
  <si>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</si>
  <si>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</si>
  <si>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</si>
  <si>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</si>
  <si>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</si>
  <si>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</si>
  <si>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</si>
  <si>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</si>
  <si>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</si>
  <si>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</si>
  <si>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</si>
  <si>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</si>
  <si>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</si>
  <si>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</si>
  <si>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</si>
  <si>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</si>
  <si>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</si>
  <si>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</si>
  <si>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</si>
  <si>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</si>
  <si>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</si>
  <si>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</si>
  <si>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</si>
  <si>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</si>
  <si>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</si>
  <si>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</si>
  <si>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</si>
  <si>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</si>
  <si>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</si>
  <si>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</si>
  <si>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</si>
  <si>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</si>
  <si>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</si>
  <si>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</si>
  <si>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</si>
  <si>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</si>
  <si>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</si>
  <si>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</si>
  <si>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</si>
  <si>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</si>
  <si>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</si>
  <si>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</si>
  <si>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</si>
  <si>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</si>
  <si>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</si>
  <si>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</si>
  <si>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</si>
  <si>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</si>
  <si>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</si>
  <si>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</si>
  <si>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</si>
  <si>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</si>
  <si>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</si>
  <si>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</si>
  <si>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</si>
  <si>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</si>
  <si>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</si>
  <si>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</si>
  <si>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</si>
  <si>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</si>
  <si>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</si>
  <si>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</si>
  <si>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</si>
  <si>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</si>
  <si>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</si>
  <si>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</si>
  <si>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</si>
  <si>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</si>
  <si>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</si>
  <si>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</si>
  <si>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</si>
  <si>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</si>
  <si>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</si>
  <si>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</si>
  <si>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</si>
  <si>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</si>
  <si>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</si>
  <si>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</si>
  <si>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</si>
  <si>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</si>
  <si>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</si>
  <si>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</si>
  <si>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</si>
  <si>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</si>
  <si>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</si>
  <si>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</si>
  <si>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</si>
  <si>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</si>
  <si>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</si>
  <si>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</si>
  <si>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</si>
  <si>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</si>
  <si>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</si>
  <si>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</si>
  <si>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</si>
  <si>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</si>
  <si>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</si>
  <si>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</si>
  <si>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</si>
  <si>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</si>
  <si>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</si>
  <si>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</si>
  <si>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</si>
  <si>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</si>
  <si>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</si>
  <si>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</si>
  <si>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</si>
  <si>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</si>
  <si>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</si>
  <si>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</si>
  <si>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</si>
  <si>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</si>
  <si>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</si>
  <si>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</si>
  <si>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</si>
  <si>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</si>
  <si>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</si>
  <si>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</si>
  <si>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</si>
  <si>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</si>
  <si>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</si>
  <si>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</si>
  <si>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</si>
  <si>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</si>
  <si>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</si>
  <si>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</si>
  <si>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</si>
  <si>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</si>
  <si>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</si>
  <si>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</si>
  <si>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</si>
  <si>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</si>
  <si>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</si>
  <si>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</si>
  <si>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</si>
  <si>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</si>
  <si>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</si>
  <si>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</si>
  <si>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</si>
  <si>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</si>
  <si>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</si>
  <si>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</si>
  <si>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</si>
  <si>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</si>
  <si>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</si>
  <si>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</si>
  <si>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</si>
  <si>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</si>
  <si>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</si>
  <si>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</si>
  <si>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</si>
  <si>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</si>
  <si>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</si>
  <si>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</si>
  <si>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</si>
  <si>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</si>
  <si>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</si>
  <si>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</si>
  <si>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</si>
  <si>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</si>
  <si>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</si>
  <si>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</si>
  <si>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</si>
  <si>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</si>
  <si>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</si>
  <si>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</si>
  <si>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</si>
  <si>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</si>
  <si>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</si>
  <si>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</si>
  <si>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</si>
  <si>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</si>
  <si>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</si>
  <si>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</si>
  <si>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</si>
  <si>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</si>
  <si>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</si>
  <si>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</si>
  <si>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</si>
  <si>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</si>
  <si>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</si>
  <si>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</si>
  <si>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</si>
  <si>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</si>
  <si>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</si>
  <si>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</si>
  <si>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</si>
  <si>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</si>
  <si>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</si>
  <si>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</si>
  <si>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</si>
  <si>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</si>
  <si>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</si>
  <si>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</si>
  <si>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</si>
  <si>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</si>
  <si>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</si>
  <si>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</si>
  <si>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</si>
  <si>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</si>
  <si>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</si>
  <si>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</si>
  <si>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</si>
  <si>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</si>
  <si>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</si>
  <si>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</si>
  <si>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</si>
  <si>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</si>
  <si>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</si>
  <si>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</si>
  <si>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</si>
  <si>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</si>
  <si>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</si>
  <si>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</si>
  <si>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</si>
  <si>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</si>
  <si>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</si>
  <si>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</si>
  <si>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</si>
  <si>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</si>
  <si>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</si>
  <si>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</si>
  <si>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</si>
  <si>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</si>
  <si>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</si>
  <si>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</si>
  <si>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</si>
  <si>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</si>
  <si>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</si>
  <si>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</si>
  <si>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</si>
  <si>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</si>
  <si>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</si>
  <si>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</si>
  <si>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</si>
  <si>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</si>
  <si>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</si>
  <si>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</si>
  <si>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</si>
  <si>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</si>
  <si>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</si>
  <si>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</si>
  <si>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</si>
  <si>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</si>
  <si>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</si>
  <si>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</si>
  <si>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</si>
  <si>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</si>
  <si>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</si>
  <si>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</si>
  <si>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</si>
  <si>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</si>
  <si>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</si>
  <si>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</si>
  <si>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</si>
  <si>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</si>
  <si>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</si>
  <si>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</si>
  <si>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</si>
  <si>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</si>
  <si>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</si>
  <si>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</si>
  <si>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</si>
  <si>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</si>
  <si>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</si>
  <si>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</si>
  <si>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</si>
  <si>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</si>
  <si>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</si>
  <si>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</si>
  <si>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</si>
  <si>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</si>
  <si>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</si>
  <si>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</si>
  <si>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</si>
  <si>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</si>
  <si>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</si>
  <si>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</si>
  <si>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</si>
  <si>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</si>
  <si>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</si>
  <si>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</si>
  <si>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</si>
  <si>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</si>
  <si>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</si>
  <si>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</si>
  <si>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</si>
  <si>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</si>
  <si>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</si>
  <si>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</si>
  <si>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</si>
  <si>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</si>
  <si>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</si>
  <si>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</si>
  <si>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</si>
  <si>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</si>
  <si>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</si>
  <si>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</si>
  <si>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</si>
  <si>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</si>
  <si>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</si>
  <si>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</si>
  <si>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</si>
  <si>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</si>
  <si>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</si>
  <si>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</si>
  <si>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</si>
  <si>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</si>
  <si>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</si>
  <si>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</si>
  <si>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</si>
  <si>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</si>
  <si>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</si>
  <si>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</si>
  <si>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</si>
  <si>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</si>
  <si>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</si>
  <si>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</si>
  <si>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</si>
  <si>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</si>
  <si>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</si>
  <si>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</si>
  <si>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</si>
  <si>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</si>
  <si>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</si>
  <si>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</si>
  <si>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</si>
  <si>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</si>
  <si>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</si>
  <si>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</si>
  <si>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</si>
  <si>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</si>
  <si>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</si>
  <si>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</si>
  <si>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</si>
  <si>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</si>
  <si>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</si>
  <si>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</si>
  <si>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</si>
  <si>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</si>
  <si>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</si>
  <si>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</si>
  <si>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</si>
  <si>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</si>
  <si>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</si>
  <si>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</si>
  <si>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</si>
  <si>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</si>
  <si>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</si>
  <si>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</si>
  <si>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</si>
  <si>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</si>
  <si>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</si>
  <si>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</si>
  <si>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</si>
  <si>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</si>
  <si>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</si>
  <si>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</si>
  <si>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</si>
  <si>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</si>
  <si>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</si>
  <si>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</si>
  <si>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</si>
  <si>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</si>
  <si>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</si>
  <si>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</si>
  <si>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</si>
  <si>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</si>
  <si>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</si>
  <si>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</si>
  <si>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</si>
  <si>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</si>
  <si>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</si>
  <si>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</si>
  <si>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</si>
  <si>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</si>
  <si>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</si>
  <si>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</si>
  <si>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</si>
  <si>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</si>
  <si>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</si>
  <si>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</si>
  <si>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</si>
  <si>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</si>
  <si>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</si>
  <si>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</si>
  <si>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</si>
  <si>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</si>
  <si>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</si>
  <si>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</si>
  <si>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</si>
  <si>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</si>
  <si>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</si>
  <si>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</si>
  <si>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</si>
  <si>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</si>
  <si>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</si>
  <si>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</si>
  <si>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</si>
  <si>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</si>
  <si>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</si>
  <si>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</si>
  <si>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</si>
  <si>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</si>
  <si>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</si>
  <si>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</si>
  <si>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</si>
  <si>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</si>
  <si>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</si>
  <si>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</si>
  <si>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</si>
  <si>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</si>
  <si>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</si>
  <si>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</si>
  <si>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</si>
  <si>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</si>
  <si>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</si>
  <si>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</si>
  <si>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</si>
  <si>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</si>
  <si>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</si>
  <si>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</si>
  <si>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</si>
  <si>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</si>
  <si>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</si>
  <si>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</si>
  <si>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</si>
  <si>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</si>
  <si>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</si>
  <si>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</si>
  <si>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</si>
  <si>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</si>
  <si>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</si>
  <si>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</si>
  <si>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</si>
  <si>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</si>
  <si>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</si>
  <si>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</si>
  <si>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</si>
  <si>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</si>
  <si>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</si>
  <si>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</si>
  <si>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</si>
  <si>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</si>
  <si>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</si>
  <si>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</si>
  <si>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</si>
  <si>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</si>
  <si>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</si>
  <si>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</si>
  <si>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</si>
  <si>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</si>
  <si>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</si>
  <si>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</si>
  <si>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</si>
  <si>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</si>
  <si>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</si>
  <si>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</si>
  <si>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</si>
  <si>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</si>
  <si>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</si>
  <si>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</si>
  <si>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</si>
  <si>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</si>
  <si>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</si>
  <si>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</si>
  <si>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</si>
  <si>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</si>
  <si>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</si>
  <si>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</si>
  <si>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</si>
  <si>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</si>
  <si>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</si>
  <si>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</si>
  <si>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</si>
  <si>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</si>
  <si>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</si>
  <si>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</si>
  <si>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</si>
  <si>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</si>
  <si>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</si>
  <si>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</si>
  <si>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</si>
  <si>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</si>
  <si>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</si>
  <si>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</si>
  <si>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</si>
  <si>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</si>
  <si>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</si>
  <si>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</si>
  <si>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</si>
  <si>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</si>
  <si>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</si>
  <si>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</si>
  <si>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</si>
  <si>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</si>
  <si>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</si>
  <si>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</si>
  <si>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</si>
  <si>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</si>
  <si>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</si>
  <si>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</si>
  <si>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</si>
  <si>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</si>
  <si>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</si>
  <si>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</si>
  <si>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</si>
  <si>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</si>
  <si>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</si>
  <si>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</si>
  <si>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</si>
  <si>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</si>
  <si>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</si>
  <si>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</si>
  <si>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</si>
  <si>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</si>
  <si>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</si>
  <si>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</si>
  <si>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</si>
  <si>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</si>
  <si>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</si>
  <si>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</si>
  <si>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</si>
  <si>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</si>
  <si>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</si>
  <si>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</si>
  <si>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</si>
  <si>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</si>
  <si>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</si>
  <si>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</si>
  <si>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</si>
  <si>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</si>
  <si>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</si>
  <si>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</si>
  <si>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</si>
  <si>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</si>
  <si>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</si>
  <si>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</si>
  <si>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</si>
  <si>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</si>
  <si>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</si>
  <si>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</si>
  <si>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</si>
  <si>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</si>
  <si>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</si>
  <si>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</si>
  <si>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</si>
  <si>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</si>
  <si>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</si>
  <si>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</si>
  <si>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</si>
  <si>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</si>
  <si>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</si>
  <si>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</si>
  <si>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</si>
  <si>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</si>
  <si>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</si>
  <si>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</si>
  <si>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</si>
  <si>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</si>
  <si>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</si>
  <si>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</si>
  <si>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</si>
  <si>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</si>
  <si>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</si>
  <si>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</si>
  <si>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</si>
  <si>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</si>
  <si>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</si>
  <si>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</si>
  <si>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</si>
  <si>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</si>
  <si>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</si>
  <si>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</si>
  <si>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</si>
  <si>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</si>
  <si>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</si>
  <si>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</si>
  <si>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</si>
  <si>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</si>
  <si>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</si>
  <si>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</si>
  <si>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</si>
  <si>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</si>
  <si>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</si>
  <si>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</si>
  <si>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</si>
  <si>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</si>
  <si>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</si>
  <si>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</si>
  <si>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</si>
  <si>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</si>
  <si>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</si>
  <si>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</si>
  <si>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</si>
  <si>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</si>
  <si>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</si>
  <si>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</si>
  <si>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</si>
  <si>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</si>
  <si>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</si>
  <si>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</si>
  <si>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</si>
  <si>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</si>
  <si>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</si>
  <si>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</si>
  <si>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</si>
  <si>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</si>
  <si>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</si>
  <si>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</si>
  <si>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</si>
  <si>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</si>
  <si>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</si>
  <si>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</si>
  <si>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</si>
  <si>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</si>
  <si>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</si>
  <si>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</si>
  <si>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</si>
  <si>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</si>
  <si>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</si>
  <si>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</si>
  <si>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</si>
  <si>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</si>
  <si>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</si>
  <si>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</si>
  <si>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</si>
  <si>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</si>
  <si>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</si>
  <si>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</si>
  <si>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</si>
  <si>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</si>
  <si>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</si>
  <si>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</si>
  <si>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</si>
  <si>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</si>
  <si>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</si>
  <si>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</si>
  <si>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</si>
  <si>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</si>
  <si>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</si>
  <si>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</si>
  <si>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</si>
  <si>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</si>
  <si>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</si>
  <si>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</si>
  <si>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</si>
  <si>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</si>
  <si>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</si>
  <si>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</si>
  <si>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</si>
  <si>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</si>
  <si>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</si>
  <si>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</si>
  <si>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</si>
  <si>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</si>
  <si>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</si>
  <si>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</si>
  <si>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</si>
  <si>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</si>
  <si>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</si>
  <si>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</si>
  <si>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</si>
  <si>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</si>
  <si>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</si>
  <si>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</si>
  <si>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</si>
  <si>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</si>
  <si>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</si>
  <si>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</si>
  <si>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</si>
  <si>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</si>
  <si>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</si>
  <si>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</si>
  <si>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</si>
  <si>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</si>
  <si>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</si>
  <si>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</si>
  <si>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</si>
  <si>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</si>
  <si>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</si>
  <si>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</si>
  <si>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</si>
  <si>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</si>
  <si>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</si>
  <si>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</si>
  <si>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</si>
  <si>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</si>
  <si>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</si>
  <si>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</si>
  <si>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</si>
  <si>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</si>
  <si>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</si>
  <si>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</si>
  <si>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</si>
  <si>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</si>
  <si>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</si>
  <si>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</si>
  <si>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</si>
  <si>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</si>
  <si>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</si>
  <si>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</si>
  <si>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</si>
  <si>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</si>
  <si>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</si>
  <si>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</si>
  <si>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</si>
  <si>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</si>
  <si>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</si>
  <si>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</si>
  <si>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</si>
  <si>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</si>
  <si>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</si>
  <si>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</si>
  <si>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</si>
  <si>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</si>
  <si>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</si>
  <si>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</si>
  <si>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</si>
  <si>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</si>
  <si>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</si>
  <si>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</si>
  <si>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</si>
  <si>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</si>
  <si>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</si>
  <si>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</si>
  <si>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</si>
  <si>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</si>
  <si>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</si>
  <si>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</si>
  <si>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</si>
  <si>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</si>
  <si>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</si>
  <si>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</si>
  <si>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</si>
  <si>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</si>
  <si>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</si>
  <si>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</si>
  <si>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</si>
  <si>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</si>
  <si>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</si>
  <si>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</si>
  <si>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</si>
  <si>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</si>
  <si>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</si>
  <si>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</si>
  <si>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</si>
  <si>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</si>
  <si>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</si>
  <si>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</si>
  <si>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</si>
  <si>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</si>
  <si>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</si>
  <si>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</si>
  <si>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</si>
  <si>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</si>
  <si>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</si>
  <si>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</si>
  <si>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</si>
  <si>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</si>
  <si>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</si>
  <si>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</si>
  <si>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</si>
  <si>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</si>
  <si>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</si>
  <si>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</si>
  <si>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</si>
  <si>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</si>
  <si>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</si>
  <si>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</si>
  <si>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</si>
  <si>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</si>
  <si>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</si>
  <si>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</si>
  <si>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</si>
  <si>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</si>
  <si>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</si>
  <si>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</si>
  <si>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</si>
  <si>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</si>
  <si>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</si>
  <si>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</si>
  <si>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</si>
  <si>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</si>
  <si>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</si>
  <si>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</si>
  <si>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</si>
  <si>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</si>
  <si>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</si>
  <si>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</si>
  <si>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</si>
  <si>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</si>
  <si>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</si>
  <si>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</si>
  <si>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</si>
  <si>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</si>
  <si>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</si>
  <si>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</si>
  <si>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</si>
  <si>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</si>
  <si>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</si>
  <si>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</si>
  <si>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</si>
  <si>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</si>
  <si>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</si>
  <si>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</si>
  <si>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</si>
  <si>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</si>
  <si>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</si>
  <si>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</si>
  <si>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</si>
  <si>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</si>
  <si>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</si>
  <si>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</si>
  <si>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</si>
  <si>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</si>
  <si>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</si>
  <si>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</si>
  <si>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</si>
  <si>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</si>
  <si>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</si>
  <si>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</si>
  <si>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</si>
  <si>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</si>
  <si>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</si>
  <si>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</si>
  <si>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</si>
  <si>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</si>
  <si>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</si>
  <si>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</si>
  <si>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</si>
  <si>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</si>
  <si>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</si>
  <si>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</si>
  <si>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</si>
  <si>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</si>
  <si>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</si>
  <si>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</si>
  <si>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</si>
  <si>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</si>
  <si>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</si>
  <si>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</si>
  <si>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</si>
  <si>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</si>
  <si>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</si>
  <si>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</si>
  <si>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</si>
  <si>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</si>
  <si>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</si>
  <si>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</si>
  <si>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</si>
  <si>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</si>
  <si>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</si>
  <si>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</si>
  <si>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</si>
  <si>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</si>
  <si>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</si>
  <si>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</si>
  <si>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</si>
  <si>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</si>
  <si>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</si>
  <si>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</si>
  <si>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</si>
  <si>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</si>
  <si>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</si>
  <si>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</si>
  <si>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</si>
  <si>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</si>
  <si>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</si>
  <si>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</si>
  <si>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</si>
  <si>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</si>
  <si>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</si>
  <si>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</si>
  <si>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</si>
  <si>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</si>
  <si>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</si>
  <si>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</si>
  <si>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</si>
  <si>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</si>
  <si>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</si>
  <si>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</si>
  <si>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</si>
  <si>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</si>
  <si>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</si>
  <si>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</si>
  <si>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</si>
  <si>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</si>
  <si>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</si>
  <si>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</si>
  <si>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</si>
  <si>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</si>
  <si>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</si>
  <si>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</si>
  <si>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</si>
  <si>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</si>
  <si>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</si>
  <si>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</si>
  <si>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</si>
  <si>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</si>
  <si>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</si>
  <si>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</si>
  <si>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</si>
  <si>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</si>
  <si>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</si>
  <si>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</si>
  <si>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</si>
  <si>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</si>
  <si>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</si>
  <si>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</si>
  <si>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</si>
  <si>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</si>
  <si>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</si>
  <si>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</si>
  <si>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</si>
  <si>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</si>
  <si>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</si>
  <si>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</si>
  <si>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</si>
  <si>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</si>
  <si>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</si>
  <si>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</si>
  <si>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</si>
  <si>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</si>
  <si>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</si>
  <si>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</si>
  <si>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</si>
  <si>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</si>
  <si>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</si>
  <si>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</si>
  <si>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</si>
  <si>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</si>
  <si>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</si>
  <si>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</si>
  <si>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</si>
  <si>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</si>
  <si>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</si>
  <si>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</si>
  <si>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</si>
  <si>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</si>
  <si>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</si>
  <si>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</si>
  <si>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</si>
  <si>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</si>
  <si>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</si>
  <si>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</si>
  <si>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</si>
  <si>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</si>
  <si>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</si>
  <si>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</si>
  <si>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</si>
  <si>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</si>
  <si>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</si>
  <si>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</si>
  <si>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</si>
  <si>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</si>
  <si>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</si>
  <si>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</si>
  <si>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</si>
  <si>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</si>
  <si>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</si>
  <si>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</si>
  <si>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</si>
  <si>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</si>
  <si>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</si>
  <si>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</si>
  <si>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</si>
  <si>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</si>
  <si>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</si>
  <si>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</si>
  <si>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</si>
  <si>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</si>
  <si>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</si>
  <si>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</si>
  <si>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</si>
  <si>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</si>
  <si>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</si>
  <si>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</si>
  <si>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</si>
  <si>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</si>
  <si>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</si>
  <si>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</si>
  <si>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</si>
  <si>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</si>
  <si>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</si>
  <si>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</si>
  <si>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</si>
  <si>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</si>
  <si>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</si>
  <si>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</si>
  <si>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</si>
  <si>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</si>
  <si>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</si>
  <si>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</si>
  <si>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</si>
  <si>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</si>
  <si>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</si>
  <si>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</si>
  <si>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</si>
  <si>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</si>
  <si>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</si>
  <si>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</si>
  <si>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</si>
  <si>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</si>
  <si>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</si>
  <si>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</si>
  <si>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</si>
  <si>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</si>
  <si>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</si>
  <si>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</si>
  <si>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</si>
  <si>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</si>
  <si>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</si>
  <si>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</si>
  <si>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</si>
  <si>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</si>
  <si>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</si>
  <si>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</si>
  <si>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</si>
  <si>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</si>
  <si>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</si>
  <si>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</si>
  <si>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</si>
  <si>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</si>
  <si>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</si>
  <si>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</si>
  <si>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</si>
  <si>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</si>
  <si>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</si>
  <si>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</si>
  <si>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</si>
  <si>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</si>
  <si>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</si>
  <si>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</si>
  <si>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</si>
  <si>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</si>
  <si>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</si>
  <si>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</si>
  <si>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</si>
  <si>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</si>
  <si>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</si>
  <si>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</si>
  <si>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</si>
  <si>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</si>
  <si>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</si>
  <si>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</si>
  <si>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</si>
  <si>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</si>
  <si>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</si>
  <si>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</si>
  <si>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</si>
  <si>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</si>
  <si>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</si>
  <si>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</si>
  <si>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</si>
  <si>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</si>
  <si>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</si>
  <si>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</si>
  <si>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</si>
  <si>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</si>
  <si>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</si>
  <si>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</si>
  <si>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</si>
  <si>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</si>
  <si>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</si>
  <si>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</si>
  <si>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</si>
  <si>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</si>
  <si>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</si>
  <si>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</si>
  <si>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</si>
  <si>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</si>
  <si>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</si>
  <si>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</si>
  <si>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</si>
  <si>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</si>
  <si>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</si>
  <si>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</si>
  <si>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</si>
  <si>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</si>
  <si>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</si>
  <si>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</si>
  <si>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</si>
  <si>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</si>
  <si>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</si>
  <si>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</si>
  <si>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</si>
  <si>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</si>
  <si>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</si>
  <si>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</si>
  <si>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</si>
  <si>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</si>
  <si>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</si>
  <si>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</si>
  <si>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</si>
  <si>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</si>
  <si>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</si>
  <si>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</si>
  <si>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</si>
  <si>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</si>
  <si>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</si>
  <si>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</si>
  <si>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</si>
  <si>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</si>
  <si>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</si>
  <si>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</si>
  <si>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</si>
  <si>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</si>
  <si>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</si>
  <si>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</si>
  <si>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</si>
  <si>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</si>
  <si>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</si>
  <si>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</si>
  <si>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</si>
  <si>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</si>
  <si>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</si>
  <si>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</si>
  <si>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</si>
  <si>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</si>
  <si>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</si>
  <si>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</si>
  <si>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</si>
  <si>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</si>
  <si>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</si>
  <si>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</si>
  <si>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</si>
  <si>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</si>
  <si>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</si>
  <si>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</si>
  <si>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</si>
  <si>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</si>
  <si>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</si>
  <si>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</si>
  <si>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</si>
  <si>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</si>
  <si>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</si>
  <si>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</si>
  <si>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</si>
  <si>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</si>
  <si>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</si>
  <si>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</si>
  <si>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</si>
  <si>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</si>
  <si>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</si>
  <si>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</si>
  <si>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</si>
  <si>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</si>
  <si>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</si>
  <si>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</si>
  <si>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</si>
  <si>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</si>
  <si>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</si>
  <si>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</si>
  <si>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</si>
  <si>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</si>
  <si>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</si>
  <si>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</si>
  <si>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</si>
  <si>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</si>
  <si>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</si>
  <si>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</si>
  <si>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</si>
  <si>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</si>
  <si>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</si>
  <si>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</si>
  <si>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</si>
  <si>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</si>
  <si>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</si>
  <si>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</si>
  <si>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</si>
  <si>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</si>
  <si>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</si>
  <si>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</si>
  <si>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</si>
  <si>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</si>
  <si>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</si>
  <si>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</si>
  <si>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</si>
  <si>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</si>
  <si>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</si>
  <si>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</si>
  <si>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</si>
  <si>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</si>
  <si>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</si>
  <si>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</si>
  <si>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</si>
  <si>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</si>
  <si>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</si>
  <si>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</si>
  <si>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</si>
  <si>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</si>
  <si>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</si>
  <si>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</si>
  <si>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</si>
  <si>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</si>
  <si>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</si>
  <si>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</si>
  <si>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</si>
  <si>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</si>
  <si>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</si>
  <si>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</si>
  <si>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</si>
  <si>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</si>
  <si>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</si>
  <si>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</si>
  <si>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</si>
  <si>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</si>
  <si>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</si>
  <si>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</si>
  <si>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</si>
  <si>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</si>
  <si>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</si>
  <si>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</si>
  <si>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</si>
  <si>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</si>
  <si>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</si>
  <si>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</si>
  <si>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</si>
  <si>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</si>
  <si>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</si>
  <si>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</si>
  <si>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</si>
  <si>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</si>
  <si>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</si>
  <si>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</si>
  <si>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</si>
  <si>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</si>
  <si>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</si>
  <si>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</si>
  <si>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</si>
  <si>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</si>
  <si>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</si>
  <si>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</si>
  <si>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</si>
  <si>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</si>
  <si>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</si>
  <si>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</si>
  <si>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</si>
  <si>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</si>
  <si>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</si>
  <si>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</si>
  <si>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</si>
  <si>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</si>
  <si>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</si>
  <si>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</si>
  <si>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</si>
  <si>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</si>
  <si>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</si>
  <si>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</si>
  <si>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</si>
  <si>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</si>
  <si>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</si>
  <si>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</si>
  <si>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</si>
  <si>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</si>
  <si>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</si>
  <si>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</si>
  <si>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</si>
  <si>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</si>
  <si>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</si>
  <si>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</si>
  <si>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</si>
  <si>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</si>
  <si>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</si>
  <si>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</si>
  <si>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</si>
  <si>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</si>
  <si>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</si>
  <si>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</si>
  <si>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</si>
  <si>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</si>
  <si>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</si>
  <si>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</si>
  <si>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</si>
  <si>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</si>
  <si>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</si>
  <si>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</si>
  <si>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</si>
  <si>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</si>
  <si>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</si>
  <si>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</si>
  <si>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</si>
  <si>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</si>
  <si>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</si>
  <si>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</si>
  <si>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</si>
  <si>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</si>
  <si>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</si>
  <si>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</si>
  <si>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</si>
  <si>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</si>
  <si>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</si>
  <si>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</si>
  <si>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</si>
  <si>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</si>
  <si>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</si>
  <si>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</si>
  <si>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</si>
  <si>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</si>
  <si>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</si>
  <si>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</si>
  <si>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</si>
  <si>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</si>
  <si>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</si>
  <si>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</si>
  <si>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</si>
  <si>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</si>
  <si>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</si>
  <si>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</si>
  <si>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</si>
  <si>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</si>
  <si>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</si>
  <si>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</si>
  <si>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</si>
  <si>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</si>
  <si>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</si>
  <si>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</si>
  <si>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</si>
  <si>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</si>
  <si>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</si>
  <si>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</si>
  <si>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</si>
  <si>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</si>
  <si>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</si>
  <si>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</si>
  <si>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</si>
  <si>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</si>
  <si>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</si>
  <si>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</si>
  <si>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</si>
  <si>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</si>
  <si>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</si>
  <si>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</si>
  <si>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</si>
  <si>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</si>
  <si>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</si>
  <si>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</si>
  <si>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</si>
  <si>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</si>
  <si>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</si>
  <si>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</si>
  <si>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</si>
  <si>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</si>
  <si>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</si>
  <si>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</si>
  <si>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</si>
  <si>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</si>
  <si>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</si>
  <si>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</si>
  <si>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</si>
  <si>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</si>
  <si>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</si>
  <si>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</si>
  <si>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</si>
  <si>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</si>
  <si>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</si>
  <si>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</si>
  <si>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</si>
  <si>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</si>
  <si>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</si>
  <si>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</si>
  <si>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</si>
  <si>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</si>
  <si>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</si>
  <si>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</si>
  <si>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</si>
  <si>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</si>
  <si>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</si>
  <si>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</si>
  <si>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</si>
  <si>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</si>
  <si>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</si>
  <si>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</si>
  <si>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</si>
  <si>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</si>
  <si>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</si>
  <si>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</si>
  <si>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</si>
  <si>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</si>
  <si>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</si>
  <si>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</si>
  <si>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</si>
  <si>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</si>
  <si>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</si>
  <si>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</si>
  <si>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</si>
  <si>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</si>
  <si>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</si>
  <si>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</si>
  <si>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</si>
  <si>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</si>
  <si>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</si>
  <si>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</si>
  <si>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</si>
  <si>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</si>
  <si>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</si>
  <si>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</si>
  <si>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</si>
  <si>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</si>
  <si>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</si>
  <si>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</si>
  <si>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</si>
  <si>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</si>
  <si>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</si>
  <si>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</si>
  <si>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</si>
  <si>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</si>
  <si>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</si>
  <si>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</si>
  <si>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</si>
  <si>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</si>
  <si>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</si>
  <si>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</si>
  <si>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</si>
  <si>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</si>
  <si>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</si>
  <si>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</si>
  <si>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</si>
  <si>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</si>
  <si>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</si>
  <si>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</si>
  <si>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</si>
  <si>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</si>
  <si>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</si>
  <si>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</si>
  <si>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</si>
  <si>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</si>
  <si>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</si>
  <si>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</si>
  <si>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</si>
  <si>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</si>
  <si>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</si>
  <si>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</si>
  <si>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</si>
  <si>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</si>
  <si>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</si>
  <si>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</si>
  <si>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</si>
  <si>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</si>
  <si>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</si>
  <si>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</si>
  <si>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</si>
  <si>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</si>
  <si>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</si>
  <si>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</si>
  <si>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</si>
  <si>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</si>
  <si>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</si>
  <si>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</si>
  <si>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</si>
  <si>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</si>
  <si>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</si>
  <si>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</si>
  <si>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</si>
  <si>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</si>
  <si>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</si>
  <si>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</si>
  <si>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</si>
  <si>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</si>
  <si>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</si>
  <si>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</si>
  <si>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</si>
  <si>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</si>
  <si>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</si>
  <si>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</si>
  <si>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</si>
  <si>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</si>
  <si>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</si>
  <si>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</si>
  <si>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</si>
  <si>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</si>
  <si>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</si>
  <si>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</si>
  <si>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</si>
  <si>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</si>
  <si>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</si>
  <si>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</si>
  <si>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</si>
  <si>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</si>
  <si>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</si>
  <si>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</si>
  <si>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</si>
  <si>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</si>
  <si>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</si>
  <si>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</si>
  <si>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</si>
  <si>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</si>
  <si>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</si>
  <si>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</si>
  <si>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</si>
  <si>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</si>
  <si>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</si>
  <si>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</si>
  <si>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</si>
  <si>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</si>
  <si>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</si>
  <si>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</si>
  <si>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</si>
  <si>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</si>
  <si>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</si>
  <si>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</si>
  <si>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</si>
  <si>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</si>
  <si>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</si>
  <si>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</si>
  <si>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</si>
  <si>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</si>
  <si>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</si>
  <si>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</si>
  <si>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</si>
  <si>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</si>
  <si>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</si>
  <si>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</si>
  <si>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</si>
  <si>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</si>
  <si>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</si>
  <si>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</si>
  <si>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</si>
  <si>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</si>
  <si>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</si>
  <si>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</si>
  <si>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</si>
  <si>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</si>
  <si>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</si>
  <si>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</si>
  <si>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</si>
  <si>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</si>
  <si>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</si>
  <si>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</si>
  <si>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</si>
  <si>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</si>
  <si>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</si>
  <si>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</si>
  <si>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</si>
  <si>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</si>
  <si>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</si>
  <si>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</si>
  <si>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</si>
  <si>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</si>
  <si>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</si>
  <si>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</si>
  <si>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</si>
  <si>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</si>
  <si>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</si>
  <si>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</si>
  <si>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</si>
  <si>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</si>
  <si>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</si>
  <si>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</si>
  <si>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</si>
  <si>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</si>
  <si>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</si>
  <si>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</si>
  <si>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</si>
  <si>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</si>
  <si>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</si>
  <si>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</si>
  <si>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</si>
  <si>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</si>
  <si>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</si>
  <si>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</si>
  <si>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</si>
  <si>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</si>
  <si>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</si>
  <si>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</si>
  <si>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</si>
  <si>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</si>
  <si>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</si>
  <si>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</si>
  <si>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</si>
  <si>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</si>
  <si>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</si>
  <si>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</si>
  <si>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</si>
  <si>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</si>
  <si>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</si>
  <si>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</si>
  <si>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</si>
  <si>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</si>
  <si>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</si>
  <si>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</si>
  <si>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</si>
  <si>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</si>
  <si>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</si>
  <si>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</si>
  <si>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</si>
  <si>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</si>
  <si>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</si>
  <si>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</si>
  <si>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</si>
  <si>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</si>
  <si>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</si>
  <si>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</si>
  <si>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</si>
  <si>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</si>
  <si>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</si>
  <si>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</si>
  <si>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</si>
  <si>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</si>
  <si>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</si>
  <si>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</si>
  <si>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</si>
  <si>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</si>
  <si>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</si>
  <si>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</si>
  <si>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</si>
  <si>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</si>
  <si>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</si>
  <si>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</si>
  <si>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</si>
  <si>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</si>
  <si>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</si>
  <si>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</si>
  <si>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</si>
  <si>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</si>
  <si>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</si>
  <si>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</si>
  <si>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</si>
  <si>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</si>
  <si>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</si>
  <si>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</si>
  <si>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</si>
  <si>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</si>
  <si>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</si>
  <si>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</si>
  <si>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</si>
  <si>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</si>
  <si>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</si>
  <si>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</si>
  <si>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</si>
  <si>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</si>
  <si>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</si>
  <si>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</si>
  <si>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</si>
  <si>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</si>
  <si>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</si>
  <si>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</si>
  <si>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</si>
  <si>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</si>
  <si>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</si>
  <si>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</si>
  <si>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</si>
  <si>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</si>
  <si>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</si>
  <si>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</si>
  <si>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</si>
  <si>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</si>
  <si>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</si>
  <si>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</si>
  <si>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</si>
  <si>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</si>
  <si>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</si>
  <si>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</si>
  <si>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</si>
  <si>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</si>
  <si>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</si>
  <si>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</si>
  <si>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</si>
  <si>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</si>
  <si>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</si>
  <si>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</si>
  <si>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</si>
  <si>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</si>
  <si>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</si>
  <si>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</si>
  <si>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</si>
  <si>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</si>
  <si>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</si>
  <si>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</si>
  <si>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</si>
  <si>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</si>
  <si>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</si>
  <si>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</si>
  <si>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</si>
  <si>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</si>
  <si>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</si>
  <si>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</si>
  <si>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</si>
  <si>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</si>
  <si>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</si>
  <si>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</si>
  <si>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</si>
  <si>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</si>
  <si>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</si>
  <si>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</si>
  <si>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</si>
  <si>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</si>
  <si>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</si>
  <si>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</si>
  <si>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</si>
  <si>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</si>
  <si>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</si>
  <si>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</si>
  <si>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</si>
  <si>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</si>
  <si>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</si>
  <si>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</si>
  <si>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</si>
  <si>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</si>
  <si>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</si>
  <si>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</si>
  <si>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</si>
  <si>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</si>
  <si>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</si>
  <si>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</si>
  <si>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</si>
  <si>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</si>
  <si>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</si>
  <si>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</si>
  <si>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</si>
  <si>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</si>
  <si>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</si>
  <si>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</si>
  <si>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</si>
  <si>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</si>
  <si>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</si>
  <si>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</si>
  <si>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</si>
  <si>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</si>
  <si>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</si>
  <si>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</si>
  <si>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</si>
  <si>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</si>
  <si>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</si>
  <si>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</si>
  <si>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</si>
  <si>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</si>
  <si>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</si>
  <si>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</si>
  <si>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</si>
  <si>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</si>
  <si>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</si>
  <si>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</si>
  <si>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</si>
  <si>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</si>
  <si>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</si>
  <si>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</si>
  <si>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</si>
  <si>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</si>
  <si>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</si>
  <si>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</si>
  <si>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</si>
  <si>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</si>
  <si>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</si>
  <si>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</si>
  <si>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</si>
  <si>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</si>
  <si>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</si>
  <si>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</si>
  <si>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</si>
  <si>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</si>
  <si>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</si>
  <si>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</si>
  <si>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</si>
  <si>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</si>
  <si>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</si>
  <si>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</si>
  <si>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</si>
  <si>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</si>
  <si>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</si>
  <si>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</si>
  <si>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</si>
  <si>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</si>
  <si>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</si>
  <si>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</si>
  <si>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</si>
  <si>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</si>
  <si>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</si>
  <si>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</si>
  <si>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</si>
  <si>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</si>
  <si>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</si>
  <si>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</si>
  <si>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</si>
  <si>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</si>
  <si>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</si>
  <si>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</si>
  <si>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</si>
  <si>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</si>
  <si>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</si>
  <si>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</si>
  <si>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</si>
  <si>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</si>
  <si>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</si>
  <si>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</si>
  <si>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</si>
  <si>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</si>
  <si>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</si>
  <si>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</si>
  <si>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</si>
  <si>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</si>
  <si>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</si>
  <si>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</si>
  <si>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</si>
  <si>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</si>
  <si>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</si>
  <si>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</si>
  <si>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</si>
  <si>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</si>
  <si>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</si>
  <si>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</si>
  <si>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</si>
  <si>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</si>
  <si>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</si>
  <si>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</si>
  <si>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</si>
  <si>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</si>
  <si>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</si>
  <si>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</si>
  <si>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</si>
  <si>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</si>
  <si>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</si>
  <si>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</si>
  <si>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</si>
  <si>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</si>
  <si>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</si>
  <si>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</si>
  <si>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</si>
  <si>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</si>
  <si>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</si>
  <si>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</si>
  <si>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</si>
  <si>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</si>
  <si>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</si>
  <si>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</si>
  <si>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</si>
  <si>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</si>
  <si>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</si>
  <si>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</si>
  <si>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</si>
  <si>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</si>
  <si>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</si>
  <si>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</si>
  <si>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</si>
  <si>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</si>
  <si>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</si>
  <si>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</si>
  <si>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</si>
  <si>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</si>
  <si>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</si>
  <si>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</si>
  <si>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</si>
  <si>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</si>
  <si>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</si>
  <si>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</si>
  <si>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</si>
  <si>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</si>
  <si>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</si>
  <si>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</si>
  <si>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</si>
  <si>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</si>
  <si>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</si>
  <si>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</si>
  <si>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</si>
  <si>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</si>
  <si>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</si>
  <si>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</si>
  <si>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</si>
  <si>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</si>
  <si>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</si>
  <si>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</si>
  <si>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</si>
  <si>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</si>
  <si>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</si>
  <si>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</si>
  <si>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</si>
  <si>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</si>
  <si>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</si>
  <si>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</si>
  <si>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</si>
  <si>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</si>
  <si>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</si>
  <si>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</si>
  <si>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</si>
  <si>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</si>
  <si>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</si>
  <si>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</si>
  <si>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</si>
  <si>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</si>
  <si>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</si>
  <si>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</si>
  <si>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</si>
  <si>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</si>
  <si>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</si>
  <si>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</si>
  <si>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</si>
  <si>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</si>
  <si>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</si>
  <si>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</si>
  <si>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</si>
  <si>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</si>
  <si>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</si>
  <si>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</si>
  <si>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</si>
  <si>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</si>
  <si>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</si>
  <si>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</si>
  <si>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</si>
  <si>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</si>
  <si>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</si>
  <si>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</si>
  <si>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</si>
  <si>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</si>
  <si>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</si>
  <si>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</si>
  <si>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</si>
  <si>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</si>
  <si>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</si>
  <si>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</si>
  <si>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</si>
  <si>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</si>
  <si>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</si>
  <si>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</si>
  <si>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</si>
  <si>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</si>
  <si>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</si>
  <si>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</si>
  <si>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</si>
  <si>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</si>
  <si>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</si>
  <si>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</si>
  <si>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</si>
  <si>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</si>
  <si>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</si>
  <si>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</si>
  <si>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</si>
  <si>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</si>
  <si>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</si>
  <si>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</si>
  <si>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</si>
  <si>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</si>
  <si>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</si>
  <si>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</si>
  <si>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</si>
  <si>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</si>
  <si>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</si>
  <si>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</si>
  <si>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</si>
  <si>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</si>
  <si>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</si>
  <si>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</si>
  <si>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</si>
  <si>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</si>
  <si>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</si>
  <si>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</si>
  <si>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</si>
  <si>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</si>
  <si>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</si>
  <si>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</si>
  <si>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</si>
  <si>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</si>
  <si>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</si>
  <si>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</si>
  <si>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</si>
  <si>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</si>
  <si>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</si>
  <si>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</si>
  <si>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</si>
  <si>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</si>
  <si>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</si>
  <si>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</si>
  <si>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</si>
  <si>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</si>
  <si>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</si>
  <si>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</si>
  <si>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</si>
  <si>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</si>
  <si>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</si>
  <si>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</si>
  <si>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</si>
  <si>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</si>
  <si>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</si>
  <si>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</si>
  <si>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</si>
  <si>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</si>
  <si>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</si>
  <si>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</si>
  <si>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</si>
  <si>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</si>
  <si>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</si>
  <si>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</si>
  <si>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</si>
  <si>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</si>
  <si>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</si>
  <si>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</si>
  <si>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</si>
  <si>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</si>
  <si>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</si>
  <si>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</si>
  <si>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</si>
  <si>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</si>
  <si>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</si>
  <si>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</si>
  <si>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</si>
  <si>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</si>
  <si>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</si>
  <si>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</si>
  <si>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</si>
  <si>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</si>
  <si>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</si>
  <si>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</si>
  <si>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</si>
  <si>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</si>
  <si>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</si>
  <si>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</si>
  <si>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</si>
  <si>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</si>
  <si>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</si>
  <si>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</si>
  <si>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</si>
  <si>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</si>
  <si>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</si>
  <si>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</si>
  <si>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</si>
  <si>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</si>
  <si>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</si>
  <si>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</si>
  <si>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</si>
  <si>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</si>
  <si>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</si>
  <si>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</si>
  <si>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</si>
  <si>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</si>
  <si>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</si>
  <si>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</si>
  <si>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</si>
  <si>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</si>
  <si>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</si>
  <si>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</si>
  <si>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</si>
  <si>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</si>
  <si>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</si>
  <si>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</si>
  <si>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</si>
  <si>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</si>
  <si>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</si>
  <si>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</si>
  <si>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</si>
  <si>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</si>
  <si>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</si>
  <si>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</si>
  <si>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</si>
  <si>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</si>
  <si>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</si>
  <si>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</si>
  <si>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</si>
  <si>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</si>
  <si>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</si>
  <si>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</si>
  <si>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</si>
  <si>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</si>
  <si>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</si>
  <si>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</si>
  <si>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</si>
  <si>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</si>
  <si>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</si>
  <si>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</si>
  <si>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</si>
  <si>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</si>
  <si>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</si>
  <si>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</si>
  <si>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</si>
  <si>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</si>
  <si>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</si>
  <si>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</si>
  <si>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</si>
  <si>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</si>
  <si>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</si>
  <si>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</si>
  <si>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</si>
  <si>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</si>
  <si>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</si>
  <si>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</si>
  <si>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</si>
  <si>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</si>
  <si>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</si>
  <si>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</si>
  <si>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</si>
  <si>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</si>
  <si>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</si>
  <si>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</si>
  <si>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</si>
  <si>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</si>
  <si>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</si>
  <si>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</si>
  <si>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</si>
  <si>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</si>
  <si>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</si>
  <si>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</si>
  <si>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</si>
  <si>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</si>
  <si>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</si>
  <si>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</si>
  <si>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</si>
  <si>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</si>
  <si>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</si>
  <si>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</si>
  <si>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</si>
  <si>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</si>
  <si>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</si>
  <si>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</si>
  <si>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</si>
  <si>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</si>
  <si>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</si>
  <si>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</si>
  <si>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</si>
  <si>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</si>
  <si>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</si>
  <si>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</si>
  <si>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</si>
  <si>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</si>
  <si>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</si>
  <si>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</si>
  <si>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</si>
  <si>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</si>
  <si>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</si>
  <si>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</si>
  <si>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</si>
  <si>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</si>
  <si>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</si>
  <si>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</si>
  <si>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</si>
  <si>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</si>
  <si>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</si>
  <si>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</si>
  <si>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</si>
  <si>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</si>
  <si>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</si>
  <si>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</si>
  <si>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</si>
  <si>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</si>
  <si>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</si>
  <si>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</si>
  <si>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</si>
  <si>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</si>
  <si>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</si>
  <si>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</si>
  <si>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</si>
  <si>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</si>
  <si>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</si>
  <si>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</si>
  <si>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</si>
  <si>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</si>
  <si>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</si>
  <si>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</si>
  <si>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</si>
  <si>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</si>
  <si>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</si>
  <si>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</si>
  <si>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</si>
  <si>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</si>
  <si>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</si>
  <si>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</si>
  <si>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</si>
  <si>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</si>
  <si>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</si>
  <si>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</si>
  <si>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</si>
  <si>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</si>
  <si>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</si>
  <si>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</si>
  <si>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</si>
  <si>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</si>
  <si>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</si>
  <si>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</si>
  <si>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</si>
  <si>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</si>
  <si>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</si>
  <si>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</si>
  <si>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</si>
  <si>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</si>
  <si>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</si>
  <si>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</si>
  <si>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</si>
  <si>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</si>
  <si>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</si>
  <si>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</si>
  <si>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</si>
  <si>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</si>
  <si>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</si>
  <si>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</si>
  <si>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</si>
  <si>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</si>
  <si>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</si>
  <si>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</si>
  <si>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</si>
  <si>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</si>
  <si>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</si>
  <si>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</si>
  <si>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</si>
  <si>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</si>
  <si>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</si>
  <si>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</si>
  <si>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</si>
  <si>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</si>
  <si>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</si>
  <si>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</si>
  <si>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</si>
  <si>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</si>
  <si>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</si>
  <si>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</si>
  <si>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</si>
  <si>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</si>
  <si>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</si>
  <si>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</si>
  <si>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</si>
  <si>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</si>
  <si>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</si>
  <si>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</si>
  <si>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</si>
  <si>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</si>
  <si>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</si>
  <si>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</si>
  <si>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</si>
  <si>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</si>
  <si>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</si>
  <si>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</si>
  <si>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</si>
  <si>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</si>
  <si>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</si>
  <si>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</si>
  <si>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</si>
  <si>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</si>
  <si>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</si>
  <si>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</si>
  <si>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</si>
  <si>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</si>
  <si>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</si>
  <si>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</si>
  <si>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</si>
  <si>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</si>
  <si>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</si>
  <si>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</si>
  <si>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</si>
  <si>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</si>
  <si>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</si>
  <si>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</si>
  <si>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</si>
  <si>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</si>
  <si>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</si>
  <si>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</si>
  <si>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</si>
  <si>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</si>
  <si>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</si>
  <si>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</si>
  <si>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</si>
  <si>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</si>
  <si>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</si>
  <si>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</si>
  <si>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</si>
  <si>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</si>
  <si>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</si>
  <si>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</si>
  <si>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</si>
  <si>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</si>
  <si>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</si>
  <si>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</si>
  <si>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</si>
  <si>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</si>
  <si>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</si>
  <si>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</si>
  <si>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</si>
  <si>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</si>
  <si>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</si>
  <si>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</si>
  <si>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</si>
  <si>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</si>
  <si>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</si>
  <si>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</si>
  <si>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</si>
  <si>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</si>
  <si>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</si>
  <si>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</si>
  <si>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</si>
  <si>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</si>
  <si>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</si>
  <si>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</si>
  <si>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</si>
  <si>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</si>
  <si>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</si>
  <si>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</si>
  <si>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</si>
  <si>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</si>
  <si>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</si>
  <si>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</si>
  <si>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</si>
  <si>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</si>
  <si>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</si>
  <si>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</si>
  <si>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</si>
  <si>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</si>
  <si>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</si>
  <si>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</si>
  <si>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</si>
  <si>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</si>
  <si>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</si>
  <si>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</si>
  <si>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</si>
  <si>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</si>
  <si>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</si>
  <si>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</si>
  <si>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</si>
  <si>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</si>
  <si>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</si>
  <si>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</si>
  <si>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</si>
  <si>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</si>
  <si>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</si>
  <si>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</si>
  <si>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</si>
  <si>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</si>
  <si>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</si>
  <si>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</si>
  <si>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</si>
  <si>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</si>
  <si>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</si>
  <si>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</si>
  <si>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</si>
  <si>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</si>
  <si>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</si>
  <si>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</si>
  <si>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</si>
  <si>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</si>
  <si>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</si>
  <si>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</si>
  <si>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</si>
  <si>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</si>
  <si>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</si>
  <si>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</si>
  <si>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</si>
  <si>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</si>
  <si>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</si>
  <si>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</si>
  <si>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</si>
  <si>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</si>
  <si>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</si>
  <si>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</si>
  <si>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</si>
  <si>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</si>
  <si>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</si>
  <si>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</si>
  <si>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</si>
  <si>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</si>
  <si>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</si>
  <si>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</si>
  <si>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</si>
  <si>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</si>
  <si>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</si>
  <si>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</si>
  <si>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</si>
  <si>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</si>
  <si>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</si>
  <si>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</si>
  <si>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</si>
  <si>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</si>
  <si>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</si>
  <si>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</si>
  <si>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</si>
  <si>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</si>
  <si>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</si>
  <si>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</si>
  <si>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</si>
  <si>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</si>
  <si>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</si>
  <si>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</si>
  <si>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</si>
  <si>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</si>
  <si>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</si>
  <si>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</si>
  <si>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</si>
  <si>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</si>
  <si>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</si>
  <si>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</si>
  <si>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</si>
  <si>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</si>
  <si>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</si>
  <si>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</si>
  <si>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</si>
  <si>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</si>
  <si>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</si>
  <si>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</si>
  <si>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</si>
  <si>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</si>
  <si>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</si>
  <si>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</si>
  <si>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</si>
  <si>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</si>
  <si>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</si>
  <si>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</si>
  <si>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</si>
  <si>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</si>
  <si>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</si>
  <si>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</si>
  <si>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</si>
  <si>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</si>
  <si>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</si>
  <si>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</si>
  <si>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</si>
  <si>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</si>
  <si>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</si>
  <si>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</si>
  <si>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</si>
  <si>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</si>
  <si>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</si>
  <si>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</si>
  <si>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</si>
  <si>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</si>
  <si>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</si>
  <si>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</si>
  <si>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</si>
  <si>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</si>
  <si>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</si>
  <si>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</si>
  <si>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</si>
  <si>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</si>
  <si>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</si>
  <si>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</si>
  <si>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</si>
  <si>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</si>
  <si>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</si>
  <si>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</si>
  <si>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</si>
  <si>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</si>
  <si>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</si>
  <si>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</si>
  <si>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</si>
  <si>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</si>
  <si>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</si>
  <si>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</si>
  <si>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</si>
  <si>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</si>
  <si>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</si>
  <si>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</si>
  <si>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</si>
  <si>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</si>
  <si>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</si>
  <si>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</si>
  <si>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</si>
  <si>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</si>
  <si>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</si>
  <si>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</si>
  <si>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</si>
  <si>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</si>
  <si>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</si>
  <si>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</si>
  <si>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</si>
  <si>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</si>
  <si>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</si>
  <si>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</si>
  <si>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</si>
  <si>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</si>
  <si>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</si>
  <si>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</si>
  <si>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</si>
  <si>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</si>
  <si>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</si>
  <si>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</si>
  <si>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</si>
  <si>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</si>
  <si>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</si>
  <si>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</si>
  <si>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</si>
  <si>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</si>
  <si>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</si>
  <si>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</si>
  <si>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</si>
  <si>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</si>
  <si>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</si>
  <si>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</si>
  <si>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</si>
  <si>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</si>
  <si>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</si>
  <si>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</si>
  <si>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</si>
  <si>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</si>
  <si>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</si>
  <si>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</si>
  <si>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</si>
  <si>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</si>
  <si>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</si>
  <si>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</si>
  <si>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</si>
  <si>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</si>
  <si>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</si>
  <si>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</si>
  <si>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</si>
  <si>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</si>
  <si>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</si>
  <si>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</si>
  <si>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</si>
  <si>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</si>
  <si>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</si>
  <si>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</si>
  <si>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</si>
  <si>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</si>
  <si>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</si>
  <si>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</si>
  <si>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</si>
  <si>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</si>
  <si>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</si>
  <si>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</si>
  <si>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</si>
  <si>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</si>
  <si>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</si>
  <si>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</si>
  <si>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</si>
  <si>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</si>
  <si>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</si>
  <si>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</si>
  <si>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</si>
  <si>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</si>
  <si>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</si>
  <si>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</si>
  <si>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</si>
  <si>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</si>
  <si>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</si>
  <si>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</si>
  <si>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</si>
  <si>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</si>
  <si>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</si>
  <si>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</si>
  <si>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</si>
  <si>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</si>
  <si>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</si>
  <si>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</si>
  <si>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</si>
  <si>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</si>
  <si>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</si>
  <si>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</si>
  <si>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</si>
  <si>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</si>
  <si>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</si>
  <si>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</si>
  <si>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</si>
  <si>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</si>
  <si>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</si>
  <si>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</si>
  <si>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</si>
  <si>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</si>
  <si>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</si>
  <si>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</si>
  <si>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</si>
  <si>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</si>
  <si>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</si>
  <si>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</si>
  <si>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</si>
  <si>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</si>
  <si>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</si>
  <si>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</si>
  <si>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</si>
  <si>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</si>
  <si>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</si>
  <si>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</si>
  <si>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</si>
  <si>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</si>
  <si>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</si>
  <si>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</si>
  <si>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</si>
  <si>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</si>
  <si>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</si>
  <si>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</si>
  <si>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</si>
  <si>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</si>
  <si>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</si>
  <si>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</si>
  <si>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</si>
  <si>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</si>
  <si>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</si>
  <si>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</si>
  <si>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</si>
  <si>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</si>
  <si>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</si>
  <si>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</si>
  <si>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</si>
  <si>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</si>
  <si>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</si>
  <si>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</si>
  <si>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</si>
  <si>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</si>
  <si>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</si>
  <si>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</si>
  <si>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</si>
  <si>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</si>
  <si>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</si>
  <si>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</si>
  <si>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</si>
  <si>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</si>
  <si>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</si>
  <si>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</si>
  <si>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</si>
  <si>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</si>
  <si>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</si>
  <si>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</si>
  <si>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</si>
  <si>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</si>
  <si>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</si>
  <si>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</si>
  <si>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</si>
  <si>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</si>
  <si>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</si>
  <si>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</si>
  <si>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</si>
  <si>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</si>
  <si>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</si>
  <si>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</si>
  <si>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</si>
  <si>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</si>
  <si>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</si>
  <si>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</si>
  <si>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</si>
  <si>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</si>
  <si>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</si>
  <si>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</si>
  <si>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</si>
  <si>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</si>
  <si>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</si>
  <si>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</si>
  <si>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</si>
  <si>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</si>
  <si>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</si>
  <si>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</si>
  <si>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</si>
  <si>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</si>
  <si>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</si>
  <si>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</si>
  <si>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</si>
  <si>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</si>
  <si>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</si>
  <si>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</si>
  <si>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</si>
  <si>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</si>
  <si>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</si>
  <si>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</si>
  <si>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</si>
  <si>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</si>
  <si>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</si>
  <si>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</si>
  <si>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</si>
  <si>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</si>
  <si>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</si>
  <si>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</si>
  <si>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</si>
  <si>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</si>
  <si>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</si>
  <si>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</si>
  <si>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</si>
  <si>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</si>
  <si>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</si>
  <si>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</si>
  <si>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</si>
  <si>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</si>
  <si>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</si>
  <si>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</si>
  <si>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</si>
  <si>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</si>
  <si>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</si>
  <si>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</si>
  <si>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</si>
  <si>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</si>
  <si>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</si>
  <si>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</si>
  <si>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</si>
  <si>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</si>
  <si>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</si>
  <si>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</si>
  <si>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</si>
  <si>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</si>
  <si>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</si>
  <si>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</si>
  <si>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</si>
  <si>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</si>
  <si>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</si>
  <si>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</si>
  <si>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</si>
  <si>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</si>
  <si>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</si>
  <si>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</si>
  <si>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</si>
  <si>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</si>
  <si>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</si>
  <si>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</si>
  <si>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</si>
  <si>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</si>
  <si>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</si>
  <si>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</si>
  <si>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</si>
  <si>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</si>
  <si>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</si>
  <si>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</si>
  <si>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</si>
  <si>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</si>
  <si>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</si>
  <si>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</si>
  <si>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</si>
  <si>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</si>
  <si>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</si>
  <si>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</si>
  <si>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</si>
  <si>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</si>
  <si>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</si>
  <si>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</si>
  <si>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</si>
  <si>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</si>
  <si>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</si>
  <si>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</si>
  <si>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</si>
  <si>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</si>
  <si>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</si>
  <si>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</si>
  <si>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</si>
  <si>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</si>
  <si>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</si>
  <si>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</si>
  <si>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</si>
  <si>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</si>
  <si>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</si>
  <si>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</si>
  <si>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</si>
  <si>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</si>
  <si>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</si>
  <si>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</si>
  <si>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</si>
  <si>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</si>
  <si>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</si>
  <si>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</si>
  <si>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</si>
  <si>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</si>
  <si>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</si>
  <si>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</si>
  <si>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</si>
  <si>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</si>
  <si>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</si>
  <si>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</si>
  <si>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</si>
  <si>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</si>
  <si>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</si>
  <si>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</si>
  <si>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</si>
  <si>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</si>
  <si>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</si>
  <si>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</si>
  <si>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</si>
  <si>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</si>
  <si>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</si>
  <si>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</si>
  <si>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</si>
  <si>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</si>
  <si>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</si>
  <si>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</si>
  <si>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</si>
  <si>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</si>
  <si>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</si>
  <si>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</si>
  <si>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</si>
  <si>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</si>
  <si>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</si>
  <si>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</si>
  <si>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</si>
  <si>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</si>
  <si>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</si>
  <si>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</si>
  <si>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</si>
  <si>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</si>
  <si>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</si>
  <si>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</si>
  <si>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</si>
  <si>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</si>
  <si>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</si>
  <si>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</si>
  <si>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</si>
  <si>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</si>
  <si>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</si>
  <si>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</si>
  <si>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</si>
  <si>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</si>
  <si>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</si>
  <si>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</si>
  <si>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</si>
  <si>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</si>
  <si>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</si>
  <si>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</si>
  <si>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</si>
  <si>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</si>
  <si>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</si>
  <si>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</si>
  <si>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</si>
  <si>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</si>
  <si>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</si>
  <si>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</si>
  <si>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</si>
  <si>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</si>
  <si>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</si>
  <si>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</si>
  <si>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</si>
  <si>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</si>
  <si>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</si>
  <si>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</si>
  <si>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</si>
  <si>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</si>
  <si>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</si>
  <si>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</si>
  <si>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</si>
  <si>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</si>
  <si>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</si>
  <si>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</si>
  <si>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</si>
  <si>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</si>
  <si>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</si>
  <si>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</si>
  <si>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</si>
  <si>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</si>
  <si>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</si>
  <si>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</si>
  <si>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</si>
  <si>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</si>
  <si>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</si>
  <si>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</si>
  <si>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</si>
  <si>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</si>
  <si>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</si>
  <si>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</si>
  <si>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</si>
  <si>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</si>
  <si>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</si>
  <si>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</si>
  <si>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</si>
  <si>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</si>
  <si>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</si>
  <si>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</si>
  <si>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</si>
  <si>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</si>
  <si>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</si>
  <si>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</si>
  <si>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</si>
  <si>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</si>
  <si>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</si>
  <si>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</si>
  <si>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</si>
  <si>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</si>
  <si>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</si>
  <si>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</si>
  <si>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</si>
  <si>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</si>
  <si>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</si>
  <si>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</si>
  <si>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</si>
  <si>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</si>
  <si>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</si>
  <si>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</si>
  <si>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</si>
  <si>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</si>
  <si>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</si>
  <si>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</si>
  <si>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</si>
  <si>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</si>
  <si>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</si>
  <si>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</si>
  <si>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</si>
  <si>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</si>
  <si>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</si>
  <si>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</si>
  <si>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</si>
  <si>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</si>
  <si>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</si>
  <si>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</si>
  <si>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</si>
  <si>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</si>
  <si>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</si>
  <si>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</si>
  <si>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</si>
  <si>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</si>
  <si>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</si>
  <si>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</si>
  <si>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</si>
  <si>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</si>
  <si>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</si>
  <si>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</si>
  <si>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</si>
  <si>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</si>
  <si>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</si>
  <si>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</si>
  <si>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</si>
  <si>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</si>
  <si>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</si>
  <si>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</si>
  <si>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</si>
  <si>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</si>
  <si>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</si>
  <si>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</si>
  <si>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</si>
  <si>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</si>
  <si>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</si>
  <si>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</si>
  <si>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</si>
  <si>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</si>
  <si>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</si>
  <si>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</si>
  <si>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</si>
  <si>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</si>
  <si>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</si>
  <si>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</si>
  <si>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</si>
  <si>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</si>
  <si>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</si>
  <si>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</si>
  <si>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</si>
  <si>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</si>
  <si>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</si>
  <si>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</si>
  <si>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</si>
  <si>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</si>
  <si>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</si>
  <si>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</si>
  <si>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</si>
  <si>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</si>
  <si>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</si>
  <si>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</si>
  <si>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</si>
  <si>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</si>
  <si>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</si>
  <si>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</si>
  <si>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</si>
  <si>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</si>
  <si>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</si>
  <si>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</si>
  <si>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</si>
  <si>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</si>
  <si>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</si>
  <si>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</si>
  <si>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</si>
  <si>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</si>
  <si>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</si>
  <si>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</si>
  <si>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</si>
  <si>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</si>
  <si>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</si>
  <si>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</si>
  <si>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</si>
  <si>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</si>
  <si>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</si>
  <si>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</si>
  <si>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</si>
  <si>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</si>
  <si>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</si>
  <si>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</si>
  <si>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</si>
  <si>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</si>
  <si>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</si>
  <si>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</si>
  <si>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</si>
  <si>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</si>
  <si>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</si>
  <si>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</si>
  <si>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</si>
  <si>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</si>
  <si>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</si>
  <si>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</si>
  <si>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</si>
  <si>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</si>
  <si>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</si>
  <si>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</si>
  <si>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</si>
  <si>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</si>
  <si>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</si>
  <si>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</si>
  <si>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</si>
  <si>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</si>
  <si>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</si>
  <si>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</si>
  <si>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</si>
  <si>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</si>
  <si>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</si>
  <si>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</si>
  <si>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</si>
  <si>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</si>
  <si>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</si>
  <si>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</si>
  <si>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</si>
  <si>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</si>
  <si>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</si>
  <si>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</si>
  <si>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</si>
  <si>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</si>
  <si>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</si>
  <si>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</si>
  <si>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</si>
  <si>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</si>
  <si>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</si>
  <si>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</si>
  <si>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</si>
  <si>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</si>
  <si>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</si>
  <si>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</si>
  <si>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</si>
  <si>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</si>
  <si>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</si>
  <si>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</si>
  <si>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</si>
  <si>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</si>
  <si>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</si>
  <si>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</si>
  <si>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</si>
  <si>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</si>
  <si>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</si>
  <si>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</si>
  <si>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</si>
  <si>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</si>
  <si>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</si>
  <si>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</si>
  <si>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</si>
  <si>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</si>
  <si>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</si>
  <si>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</si>
  <si>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</si>
  <si>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</si>
  <si>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</si>
  <si>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</si>
  <si>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</si>
  <si>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</si>
  <si>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</si>
  <si>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</si>
  <si>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</si>
  <si>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</si>
  <si>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</si>
  <si>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</si>
  <si>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</si>
  <si>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</si>
  <si>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</si>
  <si>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</si>
  <si>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</si>
  <si>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</si>
  <si>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</si>
  <si>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</si>
  <si>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</si>
  <si>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</si>
  <si>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</si>
  <si>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</si>
  <si>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</si>
  <si>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</si>
  <si>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</si>
  <si>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</si>
  <si>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</si>
  <si>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</si>
  <si>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</si>
  <si>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</si>
  <si>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</si>
  <si>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</si>
  <si>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</si>
  <si>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</si>
  <si>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</si>
  <si>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</si>
  <si>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</si>
  <si>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</si>
  <si>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</si>
  <si>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</si>
  <si>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</si>
  <si>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</si>
  <si>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</si>
  <si>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</si>
  <si>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</si>
  <si>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</si>
  <si>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</si>
  <si>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</si>
  <si>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</si>
  <si>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</si>
  <si>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</si>
  <si>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</si>
  <si>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</si>
  <si>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</si>
  <si>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</si>
  <si>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</si>
  <si>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</si>
  <si>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</si>
  <si>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</si>
  <si>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</si>
  <si>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</si>
  <si>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</si>
  <si>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</si>
  <si>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</si>
  <si>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</si>
  <si>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</si>
  <si>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</si>
  <si>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</si>
  <si>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</si>
  <si>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</si>
  <si>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</si>
  <si>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</si>
  <si>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</si>
  <si>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</si>
  <si>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</si>
  <si>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</si>
  <si>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</si>
  <si>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</si>
  <si>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</si>
  <si>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</si>
  <si>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</si>
  <si>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</si>
  <si>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</si>
  <si>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</si>
  <si>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</si>
  <si>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</si>
  <si>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</si>
  <si>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</si>
  <si>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</si>
  <si>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</si>
  <si>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</si>
  <si>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</si>
  <si>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</si>
  <si>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</si>
  <si>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</si>
  <si>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</si>
  <si>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</si>
  <si>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</si>
  <si>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</si>
  <si>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</si>
  <si>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</si>
  <si>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</si>
  <si>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</si>
  <si>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</si>
  <si>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</si>
  <si>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</si>
  <si>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</si>
  <si>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</si>
  <si>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</si>
  <si>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</si>
  <si>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</si>
  <si>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</si>
  <si>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</si>
  <si>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</si>
  <si>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</si>
  <si>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</si>
  <si>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</si>
  <si>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</si>
  <si>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</si>
  <si>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</si>
  <si>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</si>
  <si>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</si>
  <si>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</si>
  <si>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</si>
  <si>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</si>
  <si>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</si>
  <si>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</si>
  <si>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</si>
  <si>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</si>
  <si>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</si>
  <si>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</si>
  <si>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</si>
  <si>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</si>
  <si>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</si>
  <si>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</si>
  <si>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</si>
  <si>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</si>
  <si>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</si>
  <si>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</si>
  <si>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</si>
  <si>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</si>
  <si>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</si>
  <si>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</si>
  <si>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</si>
  <si>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</si>
  <si>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</si>
  <si>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</si>
  <si>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</si>
  <si>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</si>
  <si>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</si>
  <si>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</si>
  <si>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</si>
  <si>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</si>
  <si>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</si>
  <si>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</si>
  <si>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</si>
  <si>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</si>
  <si>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</si>
  <si>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</si>
  <si>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</si>
  <si>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</si>
  <si>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</si>
  <si>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</si>
  <si>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</si>
  <si>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</si>
  <si>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</si>
  <si>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</si>
  <si>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</si>
  <si>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</si>
  <si>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</si>
  <si>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</si>
  <si>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</si>
  <si>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</si>
  <si>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</si>
  <si>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</si>
  <si>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</si>
  <si>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</si>
  <si>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</si>
  <si>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</si>
  <si>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</si>
  <si>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</si>
  <si>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</si>
  <si>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</si>
  <si>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</si>
  <si>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</si>
  <si>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</si>
  <si>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</si>
  <si>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</si>
  <si>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</si>
  <si>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</si>
  <si>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</si>
  <si>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</si>
  <si>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</si>
  <si>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</si>
  <si>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</si>
  <si>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</si>
  <si>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</si>
  <si>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</si>
  <si>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</si>
  <si>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</si>
  <si>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</si>
  <si>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</si>
  <si>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</si>
  <si>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</si>
  <si>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</si>
  <si>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</si>
  <si>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</si>
  <si>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</si>
  <si>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</si>
  <si>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</si>
  <si>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</si>
  <si>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</si>
  <si>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</si>
  <si>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</si>
  <si>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</si>
  <si>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</si>
  <si>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</si>
  <si>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</si>
  <si>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</si>
  <si>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</si>
  <si>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</si>
  <si>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</si>
  <si>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</si>
  <si>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</si>
  <si>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</si>
  <si>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</si>
  <si>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</si>
  <si>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</si>
  <si>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</si>
  <si>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</si>
  <si>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</si>
  <si>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</si>
  <si>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</si>
  <si>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</si>
  <si>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</si>
  <si>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</si>
  <si>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</si>
  <si>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</si>
  <si>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</si>
  <si>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</si>
  <si>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</si>
  <si>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</si>
  <si>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</si>
  <si>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</si>
  <si>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</si>
  <si>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</si>
  <si>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</si>
  <si>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</si>
  <si>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</si>
  <si>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</si>
  <si>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</si>
  <si>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</si>
  <si>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</si>
  <si>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</si>
  <si>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</si>
  <si>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</si>
  <si>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</si>
  <si>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</si>
  <si>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</si>
  <si>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</si>
  <si>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</si>
  <si>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</si>
  <si>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</si>
  <si>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</si>
  <si>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</si>
  <si>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</si>
  <si>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</si>
  <si>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</si>
  <si>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</si>
  <si>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</si>
  <si>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</si>
  <si>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</si>
  <si>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</si>
  <si>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</si>
  <si>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</si>
  <si>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</si>
  <si>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</si>
  <si>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</si>
  <si>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</si>
  <si>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</si>
  <si>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</si>
  <si>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</si>
  <si>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</si>
  <si>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</si>
  <si>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</si>
  <si>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</si>
  <si>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</si>
  <si>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</si>
  <si>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</si>
  <si>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</si>
  <si>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</si>
  <si>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</si>
  <si>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</si>
  <si>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</si>
  <si>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</si>
  <si>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</si>
  <si>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</si>
  <si>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</si>
  <si>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</si>
  <si>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</si>
  <si>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</si>
  <si>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</si>
  <si>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</si>
  <si>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</si>
  <si>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</si>
  <si>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</si>
  <si>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</si>
  <si>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</si>
  <si>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</si>
  <si>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</si>
  <si>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</si>
  <si>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</si>
  <si>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</si>
  <si>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</si>
  <si>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</si>
  <si>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</si>
  <si>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</si>
  <si>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</si>
  <si>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</si>
  <si>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</si>
  <si>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</si>
  <si>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</si>
  <si>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</si>
  <si>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</si>
  <si>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</si>
  <si>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</si>
  <si>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</si>
  <si>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</si>
  <si>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</si>
  <si>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</si>
  <si>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</si>
  <si>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</si>
  <si>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</si>
  <si>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</si>
  <si>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</si>
  <si>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</si>
  <si>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</si>
  <si>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</si>
  <si>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</si>
  <si>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</si>
  <si>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</si>
  <si>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</si>
  <si>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</si>
  <si>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</si>
  <si>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</si>
  <si>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</si>
  <si>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</si>
  <si>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</si>
  <si>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</si>
  <si>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</si>
  <si>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</si>
  <si>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</si>
  <si>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</si>
  <si>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</si>
  <si>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</si>
  <si>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</si>
  <si>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</si>
  <si>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</si>
  <si>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</si>
  <si>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</si>
  <si>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</si>
  <si>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</si>
  <si>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</si>
  <si>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</si>
  <si>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</si>
  <si>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</si>
  <si>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</si>
  <si>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</si>
  <si>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</si>
  <si>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</si>
  <si>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</si>
  <si>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TT-20251205-00544- NO PCM</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</si>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</sst>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333.69006087962771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45996.638486805554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45996.638486805554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45996.638486805554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45996.638486805554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45996.638486805554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45996.638486805554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45996.638486805554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45996.638486805554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45996.638486805554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45996.638486805554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45996.638486805554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45996.638486805554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45996.638486805554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45996.638486805554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45996.638486805554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45996.638486805554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45996.638486805554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45996.638486805554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45996.638486805554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45996.638486805554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45996.638486805554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45996.638486805554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45996.638486805554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45996.638486805554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45996.638486805554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45996.638486805554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45996.638486805554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45996.638486805554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45996.638486805554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45996.638486805554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45996.638486805554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45996.638486805554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45996.638486805554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45996.638486805554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45996.638486805554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45996.638486805554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45996.638486805554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45996.638486805554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45996.638486805554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45996.638486805554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45996.638486805554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45996.638486805554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45996.638486805554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45996.638486805554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45996.638486805554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45996.638486805554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45996.638486805554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45996.638486805554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45996.638486805554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45996.638486805554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45996.638486805554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45996.638486805554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45996.638486805554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45996.638486805554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45996.638486805554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45996.638486805554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45996.638486805554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45996.638486805554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45996.638486805554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45996.638486805554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45996.638486805554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45996.638486805554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45996.638486805554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45996.638486805554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45996.638486805554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45996.638486805554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45996.638486805554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45996.638486805554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45996.638486805554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45996.638486805554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45996.638486805554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45996.638486805554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45996.638486805554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45996.638486805554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45996.638486805554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45996.638486805554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45996.638486805554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45996.638486805554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45996.638486805554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45996.638486805554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45996.638486805554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45996.638486805554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45996.638486805554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45996.638486805554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45996.638486805554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45996.638486805554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45996.638486805554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45996.638486805554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45996.638486805554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45996.638486805554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45996.638486805554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45996.638486805554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45996.638486805554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45996.638486805554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45996.638486805554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45996.638486805554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45996.638486805554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45996.638486805554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45996.638486805554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45996.638486805554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45996.638486805554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45996.638486805554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45996.638486805554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45996.638486805554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45996.638486805554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45996.638486805554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45996.638486805554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45996.638486805554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45996.638486805554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45996.638486805554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45996.638486805554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45996.638486805554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45996.638486805554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45996.638486805554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45996.638486805554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45996.638486805554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45996.638486805554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45996.638486805554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45996.638486805554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45996.638486805554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45996.638486805554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45996.638486805554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45996.638486805554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45996.638486805554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45996.638486805554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45996.638486805554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45996.638486805554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45996.638486805554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45996.638486805554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45996.638486805554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45996.638486805554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45996.638486805554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45996.638486805554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45996.638486805554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45996.638486805554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45996.638486805554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45996.638486805554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45996.638486805554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45996.638486805554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45996.638486805554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45996.638486805554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45996.638486805554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45996.638486805554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45996.638486805554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45996.638486805554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45996.638486805554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45996.638486805554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45996.638486805554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45996.638486805554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45996.638486805554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45996.638486805554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45996.638486805554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45996.638486805554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45996.638486805554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45996.638486805554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45996.638486805554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45996.638486805554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45996.638486805554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45996.638486805554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45996.638486805554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45996.638486805554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45996.638486805554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45996.638486805554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45996.638486805554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45996.638486805554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45996.638486805554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45996.638486805554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45996.638486805554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45996.638486805554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45996.638486805554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45996.638486805554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45996.638486805554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45996.638486805554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45996.638486805554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45996.638486805554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45996.638486805554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45996.638486805554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45996.638486805554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45996.638486805554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45996.638486805554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45996.638486805554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45996.638486805554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45996.638486805554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45996.638486805554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45996.638486805554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45996.638486805554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45996.638486805554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45996.638486805554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45996.638486805554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45996.638486805554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45996.638486805554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45996.638486805554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45996.638486805554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45996.638486805554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45996.638486805554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171.63864884259237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12.251067824072379</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3.0685879624797963E-2</v>
      </c>
      <c r="H5" s="98">
        <v>45996.602997685186</v>
      </c>
      <c r="I5" s="18" t="str">
        <f>IFERROR(VLOOKUP(D5,DB!A:F,6,0),"")</f>
        <v>SCECO</v>
      </c>
      <c r="J5" s="18" t="str">
        <f>IFERROR(VLOOKUP(D5,DB!A:G,7,0),"")</f>
        <v>Dead</v>
      </c>
      <c r="K5" s="19" t="s">
        <v>39117</v>
      </c>
      <c r="L5" s="18" t="str">
        <f>IFERROR(VLOOKUP(D5,DB!A:I,9,0),"")</f>
        <v>Latis</v>
      </c>
    </row>
    <row r="6" spans="1:12" ht="31.5" customHeight="1">
      <c r="A6" s="96" t="s">
        <v>39118</v>
      </c>
      <c r="B6" s="18" t="str">
        <f>IFERROR(VLOOKUP(D6,DB!A:K,11,0),"")</f>
        <v>R2</v>
      </c>
      <c r="C6" s="18">
        <v>1</v>
      </c>
      <c r="D6" s="19" t="s">
        <v>15113</v>
      </c>
      <c r="E6" s="81" t="s">
        <v>39106</v>
      </c>
      <c r="F6" s="98">
        <v>45996.620474537034</v>
      </c>
      <c r="G6" s="99">
        <f ca="1">IFERROR(NOW()-F6,"-")</f>
        <v>1.8012268519669306E-2</v>
      </c>
      <c r="H6" s="98">
        <v>45996.607002314813</v>
      </c>
      <c r="I6" s="18" t="str">
        <f>IFERROR(VLOOKUP(D6,DB!A:F,6,0),"")</f>
        <v>SCECO</v>
      </c>
      <c r="J6" s="18" t="str">
        <f>IFERROR(VLOOKUP(D6,DB!A:G,7,0),"")</f>
        <v>Dead</v>
      </c>
      <c r="K6" s="19" t="s">
        <v>39119</v>
      </c>
      <c r="L6" s="18" t="str">
        <f>IFERROR(VLOOKUP(D6,DB!A:I,9,0),"")</f>
        <v>Latis</v>
      </c>
    </row>
    <row r="7" spans="1:12" ht="31.5" customHeight="1">
      <c r="A7" s="96"/>
      <c r="B7" s="18" t="str">
        <f>IFERROR(VLOOKUP(D7,DB!A:K,11,0),"")</f>
        <v/>
      </c>
      <c r="C7" s="18"/>
      <c r="D7" s="18"/>
      <c r="E7" s="97"/>
      <c r="F7" s="98"/>
      <c r="G7" s="99">
        <f ca="1">IFERROR(NOW()-F7,"-")</f>
        <v>45996.638486805554</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45996.638486805554</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45996.638486805554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45996.638486805554</v>
      </c>
      <c r="H10" s="98"/>
      <c r="I10" s="18" t="str">
        <f>IFERROR(VLOOKUP(D10,DB!A:F,6,0),"")</f>
        <v/>
      </c>
      <c r="J10" s="18" t="str">
        <f>IFERROR(VLOOKUP(D10,DB!A:G,7,0),"")</f>
        <v/>
      </c>
      <c r="K10" s="19"/>
      <c r="L10" s="18" t="str">
        <f>IFERROR(VLOOKUP(D10,DB!A:I,9,0),"")</f>
        <v/>
      </c>
    </row>
    <row r="11" spans="1:12" ht="31.5" customHeight="1">
      <c r="A11" s="96"/>
      <c r="B11" s="18" t="str">
        <f>IFERROR(VLOOKUP(D11,DB!A:K,11,0),"")</f>
        <v>R2</v>
      </c>
      <c r="C11" s="18"/>
      <c r="D11" s="18" t="s">
        <v>15113</v>
      </c>
      <c r="E11" s="18"/>
      <c r="F11" s="98"/>
      <c r="G11" s="99">
        <f ca="1">IFERROR(NOW()-F11,"-")</f>
        <v>45996.638486805554</v>
      </c>
      <c r="H11" s="98"/>
      <c r="I11" s="18" t="str">
        <f>IFERROR(VLOOKUP(D11,DB!A:F,6,0),"")</f>
        <v>SCECO</v>
      </c>
      <c r="J11" s="18" t="str">
        <f>IFERROR(VLOOKUP(D11,DB!A:G,7,0),"")</f>
        <v>Dead</v>
      </c>
      <c r="K11" s="19"/>
      <c r="L11" s="18" t="str">
        <f>IFERROR(VLOOKUP(D11,DB!A:I,9,0),"")</f>
        <v>Latis</v>
      </c>
    </row>
    <row r="12" spans="1:12" ht="31.5" customHeight="1">
      <c r="A12" s="96"/>
      <c r="B12" s="18" t="str">
        <f>IFERROR(VLOOKUP(D12,DB!A:K,11,0),"")</f>
        <v/>
      </c>
      <c r="C12" s="18"/>
      <c r="D12" s="18"/>
      <c r="E12" s="18"/>
      <c r="F12" s="98"/>
      <c r="G12" s="99">
        <f ca="1">IFERROR(NOW()-F12,"-")</f>
        <v>45996.638486805554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45996.638486805554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45996.638486805554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45996.638486805554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45996.638486805554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45996.638486805554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45996.638486805554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45996.638486805554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45996.638486805554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45996.638486805554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45996.638486805554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45996.638486805554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45996.638486805554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45996.638486805554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45996.638486805554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45996.638486805554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45996.638486805554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45996.638486805554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45996.638486805554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45996.638486805554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45996.638486805554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45996.638486805554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45996.638486805554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45996.638486805554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45996.638486805554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45996.638486805554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45996.638486805554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45996.638486805554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45996.638486805554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45996.638486805554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45996.638486805554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45996.638486805554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45996.638486805554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45996.638486805554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45996.638486805554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45996.638486805554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45996.638486805554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45996.638486805554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45996.638486805554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45996.638486805554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45996.638486805554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45996.638486805554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45996.638486805554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45996.638486805554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45996.638486805554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45996.638486805554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45996.638486805554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45996.638486805554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45996.638486805554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45996.638486805554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45996.638486805554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45996.638486805554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45996.638486805554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45996.638486805554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45996.638486805554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45996.638486805554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45996.638486805554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45996.638486805554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45996.638486805554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45996.638486805554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45996.638486805554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45996.638486805554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45996.638486805554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45996.638486805554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45996.638486805554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45996.638486805554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45996.638486805554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45996.638486805554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45996.638486805554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45996.638486805554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45996.638486805554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45996.638486805554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45996.638486805554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45996.638486805554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45996.638486805554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45996.638486805554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45996.638486805554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45996.638486805554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45996.638486805554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45996.638486805554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45996.638486805554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45996.638486805554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45996.638486805554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45996.638486805554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45996.638486805554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45996.638486805554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45996.638486805554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45996.638486805554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45996.638486805554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45996.638486805554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45996.638486805554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45996.638486805554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45996.638486805554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45996.638486805554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45996.638486805554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45996.638486805554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45996.638486805554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45996.638486805554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45996.638486805554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45996.638486805554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45996.638486805554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45996.638486805554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45996.638486805554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45996.638486805554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45996.638486805554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45996.638486805554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45996.638486805554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45996.638486805554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45996.638486805554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45996.638486805554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45996.638486805554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45996.638486805554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45996.638486805554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45996.638486805554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45996.638486805554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45996.638486805554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45996.638486805554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45996.638486805554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45996.638486805554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45996.638486805554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45996.638486805554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45996.638486805554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45996.638486805554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45996.638486805554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45996.638486805554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45996.638486805554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45996.638486805554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45996.638486805554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45996.638486805554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45996.638486805554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45996.638486805554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45996.638486805554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45996.638486805554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45996.638486805554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45996.638486805554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45996.638486805554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45996.638486805554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45996.638486805554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45996.638486805554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45996.638486805554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45996.638486805554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45996.638486805554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45996.638486805554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45996.638486805554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45996.638486805554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45996.638486805554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45996.638486805554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45996.638486805554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45996.638486805554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45996.638486805554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45996.638486805554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45996.638486805554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45996.638486805554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45996.638486805554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45996.638486805554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45996.638486805554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45996.638486805554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45996.638486805554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45996.638486805554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45996.638486805554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45996.638486805554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45996.638486805554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45996.638486805554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45996.638486805554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45996.638486805554</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45996.638486805554</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45996.638486805554</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45996.638486805554</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45996.638486805554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45996.638486805554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45996.638486805554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45996.638486805554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45996.638486805554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45996.638486805554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45996.638486805554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45996.638486805554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45996.638486805554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45996.638486805554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45996.638486805554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45996.638486805554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45996.638486805554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45996.638486805554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45996.638486805554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45996.638486805554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45996.638486805554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45996.638486805554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45996.638486805554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45996.638486805554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45996.638486805554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45996.638486805554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45996.638486805554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45996.638486805554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45996.638486805554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45996.638486805554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45996.638486805554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45996.638486805554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45996.638486805554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45996.638486805554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45996.638486805554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45996.638486805554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45996.638486805554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45996.638486805554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45996.638486805554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45996.638486805554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45996.638486805554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45996.638486805554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45996.638486805554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45996.638486805554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45996.638486805554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45996.638486805554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45996.638486805554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45996.638486805554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45996.638486805554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45996.638486805554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45996.638486805554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45996.638486805554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45996.638486805554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45996.638486805554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45996.638486805554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45996.638486805554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45996.638486805554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45996.638486805554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45996.638486805554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45996.638486805554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45996.638486805554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45996.638486805554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45996.638486805554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45996.638486805554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45996.638486805554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45996.638486805554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45996.638486805554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45996.638486805554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45996.638486805554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45996.638486805554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45996.638486805554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45996.638486805554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45996.638486805554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45996.638486805554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45996.638486805554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45996.638486805554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45996.638486805554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45996.638486805554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45996.638486805554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45996.638486805554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45996.638486805554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45996.638486805554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45996.638486805554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45996.638486805554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45996.638486805554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45996.638486805554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45996.638486805554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45996.638486805554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45996.638486805554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45996.638486805554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45996.638486805554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45996.638486805554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45996.638486805554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45996.638486805554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45996.638486805554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45996.638486805554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45996.638486805554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45996.638486805554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45996.638486805554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45996.638486805554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45996.638486805554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45996.638486805554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45996.638486805554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45996.638486805554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45996.638486805554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45996.638486805554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45996.638486805554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45996.638486805554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45996.638486805554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45996.638486805554</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45996.638486805554</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45996.638486805554</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45996.638486805554</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45996.638486805554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45996.638486805554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45996.638486805554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45996.638486805554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45996.638486805554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45996.638486805554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45996.638486805554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45996.638486805554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45996.638486805554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45996.638486805554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45996.638486805554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45996.638486805554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45996.638486805554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45996.638486805554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45996.638486805554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45996.638486805554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45996.638486805554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45996.638486805554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45996.638486805554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45996.638486805554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45996.638486805554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45996.638486805554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45996.638486805554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45996.638486805554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45996.638486805554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45996.638486805554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45996.638486805554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45996.638486805554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45996.638486805554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45996.638486805554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45996.638486805554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45996.638486805554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45996.638486805554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45996.638486805554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45996.638486805554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45996.638486805554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45996.638486805554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45996.638486805554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45996.638486805554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45996.638486805554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45996.638486805554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45996.638486805554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45996.638486805554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45996.638486805554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45996.638486805554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45996.638486805554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45996.638486805554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45996.638486805554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45996.638486805554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45996.638486805554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45996.638486805554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45996.638486805554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45996.638486805554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45996.638486805554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45996.638486805554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45996.638486805554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45996.638486805554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45996.638486805554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45996.638486805554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45996.638486805554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45996.638486805554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45996.638486805554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45996.638486805554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45996.638486805554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45996.638486805554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45996.638486805554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45996.638486805554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45996.638486805554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45996.638486805554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45996.638486805554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45996.638486805554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45996.638486805554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45996.638486805554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45996.638486805554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45996.638486805554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45996.638486805554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45996.638486805554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45996.638486805554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45996.638486805554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45996.638486805554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45996.638486805554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45996.638486805554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45996.638486805554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45996.638486805554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45996.638486805554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45996.638486805554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45996.638486805554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45996.638486805554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45996.638486805554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45996.638486805554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45996.638486805554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45996.638486805554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45996.638486805554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45996.638486805554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45996.638486805554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45996.638486805554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45996.638486805554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45996.638486805554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45996.638486805554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45996.638486805554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45996.638486805554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45996.638486805554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45996.638486805554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45996.638486805554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45996.638486805554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45996.638486805554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45996.638486805554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45996.638486805554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45996.638486805554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45996.638486805554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45996.638486805554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45996.638486805554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45996.638486805554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45996.638486805554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45996.638486805554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45996.638486805554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45996.638486805554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45996.638486805554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45996.638486805554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45996.638486805554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45996.638486805554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45996.638486805554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45996.638486805554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45996.638486805554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45996.638486805554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45996.638486805554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45996.638486805554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45996.638486805554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45996.638486805554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45996.638486805554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45996.638486805554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45996.638486805554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45996.638486805554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45996.638486805554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45996.638486805554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45996.638486805554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45996.638486805554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45996.638486805554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45996.638486805554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45996.638486805554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45996.638486805554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45996.638486805554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45996.638486805554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45996.638486805554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45996.638486805554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45996.638486805554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45996.638486805554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45996.638486805554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45996.638486805554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45996.638486805554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45996.638486805554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45996.638486805554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45996.638486805554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45996.638486805554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45996.638486805554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45996.638486805554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45996.638486805554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45996.638486805554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45996.638486805554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45996.638486805554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45996.638486805554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45996.638486805554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45996.638486805554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45996.638486805554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45996.638486805554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45996.638486805554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45996.638486805554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45996.638486805554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45996.638486805554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45996.638486805554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45996.638486805554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45996.638486805554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45996.638486805554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45996.638486805554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45996.638486805554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45996.638486805554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45996.638486805554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45996.638486805554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45996.638486805554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45996.638486805554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45996.638486805554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45996.638486805554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45996.638486805554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45996.638486805554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45996.638486805554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45996.638486805554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45996.638486805554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45996.638486805554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45996.638486805554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45996.638486805554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45996.638486805554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45996.638486805554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45996.638486805554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45996.638486805554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45996.638486805554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45996.638486805554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45996.638486805554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45996.638486805554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45996.638486805554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45996.638486805554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45996.638486805554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45996.638486805554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45996.638486805554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45996.638486805554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45996.638486805554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45996.638486805554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45996.638486805554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45996.638486805554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45996.638486805554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45996.638486805554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45996.638486805554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45996.638486805554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45996.638486805554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45996.638486805554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45996.638486805554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45996.638486805554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45996.638486805554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45996.638486805554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45996.638486805554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45996.638486805554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45996.638486805554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45996.638486805554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45996.638486805554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45996.638486805554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45996.638486805554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45996.638486805554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45996.638486805554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45996.638486805554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45996.638486805554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45996.638486805554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45996.638486805554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45996.638486805554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45996.638486805554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45996.638486805554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45996.638486805554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45996.638486805554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45996.638486805554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45996.638486805554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45996.638486805554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45996.638486805554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45996.638486805554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45996.638486805554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45996.638486805554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45996.638486805554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45996.638486805554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45996.638486805554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45996.638486805554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45996.638486805554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45996.638486805554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45996.638486805554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45996.638486805554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45996.638486805554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45996.638486805554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45996.638486805554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45996.638486805554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45996.638486805554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45996.638486805554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45996.638486805554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45996.638486805554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45996.638486805554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45996.638486805554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45996.638486805554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45996.638486805554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45996.638486805554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45996.638486805554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45996.638486805554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45996.638486805554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45996.638486805554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45996.638486805554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45996.638486805554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45996.638486805554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45996.638486805554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45996.638486805554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45996.638486805554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45996.638486805554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45996.638486805554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45996.638486805554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45996.638486805554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45996.638486805554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45996.638486805554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45996.638486805554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45996.638486805554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45996.638486805554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45996.638486805554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45996.638486805554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45996.638486805554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45996.638486805554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45996.638486805554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45996.638486805554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45996.638486805554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45996.638486805554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45996.638486805554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45996.638486805554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45996.638486805554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45996.638486805554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45996.638486805554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45996.638486805554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45996.638486805554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45996.638486805554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45996.638486805554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45996.638486805554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45996.638486805554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45996.638486805554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45996.638486805554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45996.638486805554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45996.638486805554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45996.638486805554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45996.638486805554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45996.638486805554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45996.638486805554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45996.638486805554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45996.638486805554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45996.638486805554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45996.638486805554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45996.638486805554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45996.638486805554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45996.638486805554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45996.638486805554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45996.638486805554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45996.638486805554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45996.638486805554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45996.638486805554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45996.638486805554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45996.638486805554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45996.638486805554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45996.638486805554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45996.638486805554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45996.638486805554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45996.638486805554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45996.638486805554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45996.638486805554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45996.638486805554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45996.638486805554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45996.638486805554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45996.638486805554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45996.638486805554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45996.638486805554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45996.638486805554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45996.638486805554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45996.638486805554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45996.638486805554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45996.638486805554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45996.638486805554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45996.638486805554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45996.638486805554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45996.638486805554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45996.638486805554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45996.638486805554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45996.638486805554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45996.638486805554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45996.638486805554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45996.638486805554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45996.638486805554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45996.638486805554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45996.638486805554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45996.638486805554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45996.638486805554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45996.638486805554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45996.638486805554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45996.638486805554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45996.638486805554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45996.638486805554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45996.638486805554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45996.638486805554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45996.638486805554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45996.638486805554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45996.638486805554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45996.638486805554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45996.638486805554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45996.638486805554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45996.638486805554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45996.638486805554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45996.638486805554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45996.638486805554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45996.638486805554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45996.638486805554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45996.638486805554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45996.638486805554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45996.638486805554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45996.638486805554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45996.638486805554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45996.638486805554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45996.638486805554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45996.638486805554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45996.638486805554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45996.638486805554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45996.638486805554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45996.638486805554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45996.638486805554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45996.638486805554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45996.638486805554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45996.638486805554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45996.638486805554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45996.638486805554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45996.638486805554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45996.638486805554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45996.638486805554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45996.638486805554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45996.638486805554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45996.638486805554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45996.638486805554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45996.638486805554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45996.638486805554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45996.638486805554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45996.638486805554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45996.638486805554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45996.638486805554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45996.638486805554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45996.638486805554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45996.638486805554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45996.638486805554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45996.638486805554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45996.638486805554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45996.638486805554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45996.638486805554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45996.638486805554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45996.638486805554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45996.638486805554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45996.638486805554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45996.638486805554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45996.638486805554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45996.638486805554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45996.638486805554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45996.638486805554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45996.638486805554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45996.638486805554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45996.638486805554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45996.638486805554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45996.638486805554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45996.638486805554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45996.638486805554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45996.638486805554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45996.638486805554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45996.638486805554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45996.638486805554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45996.638486805554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45996.638486805554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45996.638486805554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45996.638486805554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45996.638486805554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45996.638486805554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45996.638486805554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45996.638486805554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45996.638486805554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45996.638486805554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45996.638486805554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45996.638486805554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45996.638486805554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45996.638486805554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45996.638486805554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45996.638486805554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45996.638486805554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45996.638486805554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45996.638486805554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45996.638486805554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45996.638486805554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45996.638486805554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45996.638486805554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45996.638486805554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45996.638486805554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45996.638486805554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45996.638486805554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45996.638486805554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45996.638486805554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45996.638486805554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45996.638486805554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45996.638486805554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45996.638486805554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45996.638486805554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45996.638486805554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45996.638486805554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45996.638486805554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45996.638486805554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45996.638486805554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45996.638486805554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45996.638486805554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45996.638486805554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45996.638486805554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45996.638486805554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45996.638486805554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45996.638486805554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45996.638486805554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45996.638486805554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45996.638486805554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45996.638486805554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45996.638486805554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45996.638486805554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45996.638486805554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45996.638486805554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45996.638486805554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45996.638486805554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45996.638486805554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45996.638486805554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45996.638486805554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45996.638486805554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45996.638486805554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45996.638486805554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45996.638486805554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45996.638486805554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45996.638486805554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45996.638486805554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45996.638486805554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45996.638486805554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45996.638486805554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45996.638486805554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45996.638486805554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45996.638486805554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45996.638486805554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45996.638486805554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45996.638486805554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45996.638486805554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45996.638486805554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45996.638486805554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45996.638486805554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45996.638486805554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45996.638486805554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45996.638486805554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45996.638486805554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45996.638486805554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45996.638486805554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45996.638486805554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45996.638486805554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45996.638486805554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45996.638486805554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45996.638486805554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45996.638486805554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45996.638486805554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45996.638486805554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45996.638486805554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45996.638486805554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45996.638486805554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45996.638486805554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45996.638486805554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45996.638486805554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45996.638486805554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45996.638486805554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45996.638486805554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45996.638486805554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45996.638486805554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45996.638486805554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45996.638486805554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45996.638486805554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45996.638486805554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45996.638486805554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45996.638486805554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45996.638486805554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45996.638486805554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45996.638486805554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45996.638486805554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45996.638486805554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45996.638486805554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45996.638486805554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45996.638486805554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45996.638486805554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45996.638486805554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45996.638486805554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45996.638486805554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45996.638486805554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45996.638486805554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45996.638486805554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45996.638486805554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45996.638486805554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45996.638486805554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45996.638486805554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45996.638486805554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45996.638486805554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45996.638486805554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45996.638486805554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45996.638486805554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45996.638486805554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45996.638486805554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45996.638486805554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45996.638486805554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45996.638486805554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45996.638486805554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45996.638486805554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45996.638486805554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45996.638486805554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45996.638486805554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45996.638486805554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45996.638486805554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45996.638486805554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45996.638486805554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45996.638486805554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45996.638486805554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45996.638486805554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45996.638486805554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45996.638486805554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45996.638486805554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45996.638486805554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45996.638486805554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45996.638486805554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45996.638486805554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45996.638486805554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45996.638486805554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45996.638486805554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45996.638486805554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45996.638486805554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45996.638486805554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45996.638486805554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45996.638486805554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45996.638486805554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45996.638486805554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45996.638486805554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45996.638486805554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45996.638486805554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45996.638486805554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45996.638486805554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45996.638486805554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45996.638486805554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45996.638486805554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45996.638486805554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45996.638486805554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45996.638486805554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45996.638486805554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45996.638486805554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45996.638486805554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45996.638486805554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45996.638486805554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45996.638486805554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45996.638486805554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45996.638486805554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45996.638486805554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45996.638486805554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45996.638486805554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45996.638486805554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45996.638486805554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45996.638486805554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45996.638486805554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45996.638486805554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45996.638486805554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45996.638486805554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45996.638486805554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45996.638486805554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45996.638486805554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45996.638486805554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45996.638486805554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45996.638486805554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45996.638486805554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45996.638486805554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45996.638486805554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45996.638486805554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45996.638486805554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45996.638486805554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45996.638486805554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45996.638486805554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45996.638486805554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45996.638486805554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45996.638486805554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45996.638486805554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45996.638486805554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45996.638486805554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45996.638486805554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45996.638486805554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45996.638486805554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45996.638486805554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45996.638486805554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45996.638486805554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45996.638486805554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45996.638486805554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45996.638486805554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45996.638486805554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45996.638486805554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45996.638486805554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45996.638486805554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45996.638486805554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45996.638486805554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45996.638486805554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45996.638486805554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45996.638486805554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45996.638486805554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45996.638486805554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45996.638486805554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45996.638486805554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45996.638486805554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45996.638486805554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45996.638486805554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45996.638486805554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45996.638486805554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45996.638486805554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45996.638486805554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45996.638486805554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45996.638486805554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45996.638486805554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45996.638486805554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45996.638486805554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45996.638486805554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45996.638486805554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45996.638486805554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45996.638486805554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45996.638486805554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45996.638486805554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45996.638486805554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45996.638486805554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45996.638486805554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45996.638486805554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45996.638486805554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45996.638486805554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45996.638486805554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45996.638486805554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45996.638486805554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45996.638486805554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45996.638486805554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45996.638486805554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45996.638486805554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45996.638486805554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45996.638486805554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45996.638486805554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45996.638486805554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45996.638486805554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45996.638486805554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45996.638486805554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45996.638486805554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45996.638486805554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45996.638486805554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45996.638486805554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45996.638486805554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45996.638486805554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45996.638486805554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45996.638486805554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45996.638486805554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45996.638486805554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45996.638486805554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45996.638486805554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45996.638486805554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45996.638486805554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45996.638486805554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45996.638486805554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45996.638486805554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45996.638486805554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45996.638486805554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45996.638486805554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45996.638486805554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45996.638486805554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45996.638486805554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45996.638486805554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45996.638486805554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45996.638486805554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45996.638486805554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45996.638486805554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45996.638486805554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45996.638486805554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45996.638486805554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45996.638486805554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45996.638486805554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45996.638486805554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45996.638486805554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45996.638486805554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45996.638486805554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45996.638486805554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45996.638486805554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45996.638486805554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45996.638486805554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45996.638486805554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45996.638486805554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45996.638486805554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45996.638486805554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45996.638486805554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45996.638486805554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45996.638486805554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45996.638486805554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45996.638486805554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45996.638486805554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45996.638486805554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45996.638486805554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45996.638486805554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45996.638486805554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45996.638486805554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45996.638486805554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45996.638486805554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45996.638486805554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45996.638486805554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45996.638486805554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45996.638486805554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45996.638486805554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45996.638486805554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45996.638486805554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45996.638486805554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45996.638486805554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45996.638486805554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45996.638486805554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45996.638486805554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45996.638486805554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45996.638486805554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45996.638486805554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45996.638486805554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45996.638486805554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45996.638486805554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45996.638486805554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45996.638486805554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45996.638486805554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45996.638486805554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45996.638486805554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45996.638486805554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45996.638486805554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45996.638486805554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45996.638486805554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45996.638486805554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45996.638486805554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45996.638486805554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45996.638486805554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45996.638486805554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45996.638486805554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45996.638486805554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45996.638486805554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45996.638486805554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45996.638486805554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45996.638486805554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45996.638486805554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45996.638486805554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45996.638486805554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45996.638486805554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45996.638486805554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45996.638486805554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45996.638486805554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45996.638486805554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45996.638486805554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45996.638486805554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45996.638486805554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45996.638486805554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45996.638486805554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45996.638486805554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45996.638486805554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45996.638486805554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45996.638486805554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45996.638486805554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45996.638486805554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45996.638486805554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45996.638486805554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45996.638486805554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45996.638486805554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45996.638486805554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45996.638486805554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45996.638486805554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45996.638486805554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45996.638486805554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45996.638486805554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45996.638486805554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45996.638486805554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45996.638486805554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45996.638486805554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45996.638486805554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45996.638486805554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45996.638486805554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45996.638486805554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45996.638486805554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45996.638486805554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45996.638486805554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45996.638486805554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45996.638486805554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45996.638486805554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45996.638486805554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45996.638486805554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45996.638486805554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45996.638486805554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45996.638486805554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45996.638486805554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45996.638486805554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45996.638486805554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45996.638486805554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45996.638486805554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45996.638486805554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45996.638486805554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45996.638486805554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45996.638486805554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45996.638486805554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45996.638486805554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45996.638486805554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45996.638486805554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45996.638486805554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45996.638486805554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45996.638486805554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45996.638486805554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45996.638486805554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45996.638486805554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45996.638486805554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45996.638486805554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45996.638486805554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45996.638486805554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45996.638486805554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45996.638486805554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45996.638486805554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45996.638486805554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45996.638486805554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45996.638486805554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45996.638486805554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45996.638486805554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45996.638486805554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45996.638486805554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45996.638486805554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45996.638486805554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45996.638486805554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45996.638486805554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45996.638486805554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45996.638486805554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45996.638486805554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45996.638486805554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45996.638486805554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45996.638486805554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45996.638486805554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45996.638486805554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45996.638486805554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45996.638486805554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45996.638486805554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45996.638486805554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45996.638486805554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45996.638486805554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45996.638486805554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45996.638486805554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45996.638486805554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45996.638486805554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45996.638486805554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45996.638486805554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45996.638486805554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45996.638486805554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45996.638486805554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45996.638486805554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45996.638486805554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45996.638486805554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45996.638486805554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45996.638486805554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45996.638486805554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45996.638486805554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293.15776921295765</v>
      </c>
      <c r="H2" s="91">
        <v>45703.474768518521</v>
      </c>
      <c r="I2" s="91" t="str">
        <f>IFERROR(VLOOKUP(D2,DB!A:F,6,0),"")</f>
        <v>SCECO</v>
      </c>
      <c r="J2" s="91" t="str">
        <f>IFERROR(VLOOKUP(D2,DB!A:G,7,0),"")</f>
        <v>Dead</v>
      </c>
      <c r="K2" s="93" t="s">
        <v>39121</v>
      </c>
      <c r="L2" s="87" t="str">
        <f>IFERROR(VLOOKUP(D2,DB!A:I,9,0),"")</f>
        <v>Latis</v>
      </c>
    </row>
    <row r="3" spans="1:16" ht="15" customHeight="1">
      <c r="A3" s="108"/>
      <c r="B3" s="108" t="str">
        <f>IFERROR(VLOOKUP(D3,DB!A:K,11,0),"")</f>
        <v/>
      </c>
      <c r="C3" s="89"/>
      <c r="D3" s="87"/>
      <c r="E3" s="90"/>
      <c r="F3" s="91"/>
      <c r="G3" s="92">
        <f t="shared" ref="G3:G13" ca="1" si="0">IFERROR(NOW()-F3,"")</f>
        <v>45996.638486805554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45996.638486805554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45996.638486805554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45996.638486805554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45996.638486805554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45996.638486805554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45996.638486805554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45996.638486805554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45996.638486805554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45996.638486805554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45996.638486805554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45996.638486805554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45996.638486805554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45996.638486805554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45996.638486805554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45996.638486805554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45996.638486805554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45996.638486805554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45996.638486805554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45996.638486805554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45996.638486805554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45996.638486805554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45996.638486805554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45996.638486805554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45996.638486805554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45996.638486805554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45996.638486805554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45996.638486805554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45996.638486805554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45996.638486805554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45996.638486805554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45996.638486805554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45996.638486805554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45996.638486805554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45996.638486805554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45996.638486805554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45996.638486805554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45996.638486805554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45996.638486805554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45996.638486805554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45996.638486805554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45996.638486805554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45996.638486805554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45996.638486805554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45996.638486805554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45996.638486805554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45996.638486805554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45996.638486805554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45996.638486805554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45996.638486805554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45996.638486805554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45996.638486805554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45996.638486805554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45996.638486805554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45996.638486805554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45996.638486805554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45996.638486805554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45996.638486805554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45996.638486805554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45996.638486805554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45996.638486805554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45996.638486805554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45996.638486805554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45996.638486805554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45996.638486805554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45996.638486805554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45996.638486805554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45996.638486805554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45996.638486805554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45996.638486805554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45996.638486805554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45996.638486805554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45996.638486805554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45996.638486805554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45996.638486805554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45996.638486805554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45996.638486805554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45996.638486805554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45996.638486805554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45996.638486805554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45996.638486805554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45996.638486805554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45996.638486805554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45996.638486805554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45996.638486805554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45996.638486805554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45996.638486805554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45996.638486805554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45996.638486805554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45996.638486805554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45996.638486805554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45996.638486805554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45996.638486805554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45996.638486805554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45996.638486805554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45996.638486805554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45996.638486805554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45996.638486805554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45996.638486805554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45996.638486805554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45996.638486805554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45996.638486805554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45996.638486805554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45996.638486805554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45996.638486805554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45996.638486805554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45996.638486805554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45996.638486805554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45996.638486805554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45996.638486805554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45996.638486805554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45996.638486805554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45996.638486805554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45996.638486805554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45996.638486805554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45996.638486805554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45996.638486805554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45996.638486805554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45996.638486805554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45996.638486805554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45996.638486805554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45996.638486805554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45996.638486805554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45996.638486805554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45996.638486805554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45996.638486805554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45996.638486805554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45996.638486805554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45996.638486805554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45996.638486805554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45996.638486805554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45996.638486805554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45996.638486805554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45996.638486805554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45996.638486805554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45996.638486805554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45996.638486805554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45996.638486805554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45996.638486805554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45996.638486805554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45996.638486805554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45996.638486805554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45996.638486805554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45996.638486805554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45996.638486805554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45996.638486805554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45996.638486805554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45996.638486805554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45996.638486805554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45996.638486805554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45996.638486805554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45996.638486805554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45996.638486805554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45996.638486805554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45996.638486805554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45996.638486805554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45996.638486805554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45996.638486805554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45996.638486805554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45996.638486805554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45996.638486805554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45996.638486805554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45996.638486805554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45996.638486805554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45996.638486805554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45996.638486805554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45996.638486805554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45996.638486805554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45996.638486805554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45996.638486805554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45996.638486805554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45996.638486805554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45996.638486805554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45996.638486805554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45996.638486805554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45996.638486805554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45996.638486805554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45996.638486805554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45996.638486805554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45996.638486805554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45996.638486805554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45996.638486805554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45996.638486805554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45996.638486805554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45996.638486805554</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F8" sqref="F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104.80642662036553</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70.449609490737203</v>
      </c>
      <c r="H3" s="38">
        <v>45926.158159722225</v>
      </c>
      <c r="I3" s="37" t="str">
        <f>IFERROR(VLOOKUP(D3,DB!A:F,6,0),"")</f>
        <v>SCECO</v>
      </c>
      <c r="J3" s="37" t="str">
        <f>IFERROR(VLOOKUP(D3,DB!A:G,7,0),"")</f>
        <v>Good</v>
      </c>
      <c r="K3" s="37" t="s">
        <v>39125</v>
      </c>
      <c r="L3" s="37" t="str">
        <f>IFERROR(VLOOKUP(D3,DB!A:I,9,0),"")</f>
        <v>Latis</v>
      </c>
      <c r="M3" s="100"/>
    </row>
    <row r="4" spans="1:13" s="39" customFormat="1" ht="39.75" customHeight="1">
      <c r="A4" s="104" t="s">
        <v>39126</v>
      </c>
      <c r="B4" s="104" t="str">
        <f>IFERROR(VLOOKUP(D4,DB!A:K,11,0),"")</f>
        <v>R5</v>
      </c>
      <c r="C4" s="104">
        <v>1</v>
      </c>
      <c r="D4" s="104" t="s">
        <v>34832</v>
      </c>
      <c r="E4" s="104" t="s">
        <v>39109</v>
      </c>
      <c r="F4" s="105">
        <v>45948.661111111112</v>
      </c>
      <c r="G4" s="106">
        <f t="shared" ref="G4" ca="1" si="1">IFERROR(NOW()-F4,"")</f>
        <v>47.977375694441434</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15.26518819444027</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104">
        <v>1</v>
      </c>
      <c r="D6" s="37" t="s">
        <v>38105</v>
      </c>
      <c r="E6" s="37" t="s">
        <v>39106</v>
      </c>
      <c r="F6" s="38" t="s">
        <v>24</v>
      </c>
      <c r="G6" s="132" t="str">
        <f t="shared" ref="G6:G24" ca="1" si="2">IFERROR(NOW()-F6,"")</f>
        <v/>
      </c>
      <c r="H6" s="38">
        <v>45996.613923611112</v>
      </c>
      <c r="I6" s="37" t="str">
        <f>IFERROR(VLOOKUP(D6,DB!A:F,6,0),"")</f>
        <v>SCECO</v>
      </c>
      <c r="J6" s="37" t="str">
        <f>IFERROR(VLOOKUP(D6,DB!A:G,7,0),"")</f>
        <v>Dead</v>
      </c>
      <c r="K6" s="37"/>
      <c r="L6" s="37" t="str">
        <f>IFERROR(VLOOKUP(D6,DB!A:I,9,0),"")</f>
        <v>Latis</v>
      </c>
    </row>
    <row r="7" spans="1:13">
      <c r="A7" s="37"/>
      <c r="B7" s="37" t="str">
        <f>IFERROR(VLOOKUP(D7,DB!A:K,11,0),"")</f>
        <v/>
      </c>
      <c r="C7" s="37"/>
      <c r="D7" s="37"/>
      <c r="E7" s="37"/>
      <c r="F7" s="38"/>
      <c r="G7" s="132">
        <f t="shared" ca="1" si="2"/>
        <v>45996.638486805554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45996.638486805554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45996.638486805554</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45996.638486805554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45996.638486805554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45996.638486805554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45996.638486805554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45996.638486805554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45996.638486805554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45996.638486805554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45996.638486805554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45996.638486805554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45996.638486805554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45996.638486805554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45996.638486805554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45996.638486805554</v>
      </c>
      <c r="H22" s="38"/>
      <c r="I22" s="37" t="str">
        <f>IFERROR(VLOOKUP(D22,DB!A:F,6,0),"")</f>
        <v/>
      </c>
      <c r="J22" s="37" t="str">
        <f>IFERROR(VLOOKUP(D22,DB!A:G,7,0),"")</f>
        <v/>
      </c>
      <c r="K22" s="37"/>
      <c r="L22" s="37" t="str">
        <f>IFERROR(VLOOKUP(D22,DB!A:I,9,0),"")</f>
        <v/>
      </c>
    </row>
    <row r="23" spans="1:12" ht="30.75">
      <c r="A23" s="37"/>
      <c r="B23" s="37" t="str">
        <f>IFERROR(VLOOKUP(D23,DB!A:K,11,0),"")</f>
        <v/>
      </c>
      <c r="C23" s="37"/>
      <c r="D23" s="37"/>
      <c r="E23" s="37"/>
      <c r="F23" s="38"/>
      <c r="G23" s="132">
        <f t="shared" ca="1" si="2"/>
        <v>45996.638486805554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45996.638486805554</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45996.638486805554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45996.638486805554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45996.638486805554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45996.638486805554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45996.638486805554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45996.638486805554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45996.638486805554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45996.638486805554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45996.638486805554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45996.638486805554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45996.638486805554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45996.638486805554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45996.638486805554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45996.638486805554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45996.638486805554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45996.638486805554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45996.638486805554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45996.638486805554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45996.638486805554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45996.638486805554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45996.638486805554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45996.638486805554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45996.638486805554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45996.638486805554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45996.638486805554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45996.638486805554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45996.638486805554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45996.638486805554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45996.638486805554</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45996.638486805554</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39131</v>
      </c>
      <c r="B2" s="116" t="str">
        <f>IFERROR(VLOOKUP(D2,DB!A:K,11,0),"")</f>
        <v>R6</v>
      </c>
      <c r="C2" s="117">
        <v>1</v>
      </c>
      <c r="D2" s="116" t="s">
        <v>37833</v>
      </c>
      <c r="E2" s="139" t="s">
        <v>39106</v>
      </c>
      <c r="F2" s="118">
        <v>45996.609594907408</v>
      </c>
      <c r="G2" s="72">
        <f t="shared" ref="G2:G57" ca="1" si="0">IFERROR(NOW()-F2,"-")</f>
        <v>2.8891898145957384E-2</v>
      </c>
      <c r="H2" s="118">
        <v>45996.609594907408</v>
      </c>
      <c r="I2" s="116" t="str">
        <f>IFERROR(VLOOKUP(D2,DB!A:F,6,0),"")</f>
        <v>SCECO</v>
      </c>
      <c r="J2" s="116" t="str">
        <f>IFERROR(VLOOKUP(D2,DB!A:G,7,0),"")</f>
        <v>Good</v>
      </c>
      <c r="K2" s="119" t="s">
        <v>39132</v>
      </c>
      <c r="L2" s="134" t="str">
        <f>IFERROR(VLOOKUP(D2,DB!A:I,9,0),"")</f>
        <v>Latis</v>
      </c>
    </row>
    <row r="3" spans="1:16382" ht="31.5" customHeight="1">
      <c r="A3" s="115"/>
      <c r="B3" s="116" t="str">
        <f>IFERROR(VLOOKUP(D3,DB!A:K,11,0),"")</f>
        <v/>
      </c>
      <c r="C3" s="117"/>
      <c r="D3" s="116"/>
      <c r="E3" s="139"/>
      <c r="F3" s="118"/>
      <c r="G3" s="72">
        <f t="shared" ca="1" si="0"/>
        <v>45996.638486805554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45996.638486805554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45996.638486805554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45996.638486805554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45996.638486805554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45996.638486805554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45996.638486805554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45996.638486805554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45996.638486805554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45996.638486805554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45996.638486805554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45996.638486805554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45996.638486805554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45996.638486805554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45996.638486805554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45996.638486805554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45996.638486805554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45996.638486805554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45996.638486805554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45996.638486805554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45996.638486805554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45996.638486805554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45996.638486805554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45996.638486805554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45996.638486805554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45996.638486805554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45996.638486805554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45996.638486805554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45996.638486805554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45996.638486805554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45996.638486805554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45996.638486805554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45996.638486805554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45996.638486805554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45996.638486805554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45996.638486805554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45996.638486805554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45996.638486805554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45996.638486805554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45996.638486805554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45996.638486805554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45996.638486805554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45996.638486805554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45996.638486805554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45996.638486805554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45996.638486805554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45996.638486805554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45996.638486805554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45996.638486805554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45996.638486805554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45996.638486805554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45996.638486805554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45996.638486805554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45996.638486805554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45996.638486805554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45996.638486805554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45996.638486805554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45996.638486805554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45996.638486805554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45996.638486805554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45996.638486805554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45996.638486805554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45996.638486805554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45996.638486805554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45996.638486805554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45996.638486805554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45996.638486805554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45996.638486805554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45996.638486805554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45996.638486805554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45996.638486805554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45996.638486805554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45996.638486805554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45996.638486805554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45996.638486805554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45996.638486805554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45996.638486805554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45996.638486805554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45996.638486805554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45996.638486805554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45996.638486805554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45996.638486805554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45996.638486805554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45996.638486805554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45996.638486805554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45996.638486805554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45996.638486805554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45996.638486805554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45996.638486805554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45996.638486805554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45996.638486805554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45996.638486805554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45996.638486805554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45996.638486805554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45996.638486805554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45996.638486805554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45996.638486805554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45996.638486805554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45996.638486805554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45996.638486805554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45996.638486805554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45996.638486805554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45996.638486805554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45996.638486805554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45996.638486805554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45996.638486805554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45996.638486805554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45996.638486805554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45996.638486805554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45996.638486805554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45996.638486805554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45996.638486805554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45996.638486805554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45996.638486805554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45996.638486805554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45996.638486805554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45996.638486805554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45996.638486805554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45996.638486805554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45996.638486805554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45996.638486805554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45996.638486805554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45996.638486805554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45996.638486805554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45996.638486805554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45996.638486805554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45996.638486805554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45996.638486805554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45996.638486805554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45996.638486805554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45996.638486805554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45996.638486805554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45996.638486805554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45996.638486805554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45996.638486805554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45996.638486805554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45996.638486805554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45996.638486805554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45996.638486805554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45996.638486805554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45996.638486805554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45996.638486805554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45996.638486805554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45996.638486805554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45996.638486805554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45996.638486805554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45996.638486805554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45996.638486805554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45996.638486805554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45996.638486805554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45996.638486805554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45996.638486805554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45996.638486805554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45996.638486805554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45996.638486805554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45996.638486805554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45996.638486805554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45996.638486805554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45996.638486805554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45996.638486805554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45996.638486805554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45996.638486805554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45996.638486805554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45996.638486805554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45996.638486805554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45996.638486805554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45996.638486805554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45996.638486805554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45996.638486805554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45996.638486805554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45996.638486805554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45996.638486805554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45996.638486805554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45996.638486805554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45996.638486805554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45996.638486805554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45996.638486805554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45996.638486805554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45996.638486805554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45996.638486805554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45996.638486805554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45996.638486805554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45996.638486805554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45996.638486805554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45996.638486805554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45996.638486805554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45996.638486805554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45996.638486805554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45996.638486805554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45996.638486805554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45996.638486805554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45996.638486805554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45996.638486805554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45996.638486805554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45996.638486805554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45996.638486805554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45996.638486805554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45996.638486805554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45996.638486805554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45996.638486805554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45996.638486805554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45996.638486805554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45996.638486805554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45996.638486805554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45996.638486805554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45996.638486805554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45996.638486805554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45996.638486805554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45996.638486805554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45996.638486805554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45996.638486805554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45996.638486805554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45996.638486805554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45996.638486805554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45996.638486805554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45996.638486805554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45996.638486805554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45996.638486805554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45996.638486805554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45996.638486805554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45996.638486805554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45996.638486805554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45996.638486805554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45996.638486805554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45996.638486805554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45996.638486805554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45996.638486805554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45996.638486805554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45996.638486805554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45996.638486805554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45996.638486805554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45996.638486805554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45996.638486805554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45996.638486805554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45996.638486805554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45996.638486805554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45996.638486805554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45996.638486805554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45996.638486805554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45996.638486805554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45996.638486805554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45996.638486805554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45996.638486805554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45996.638486805554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45996.638486805554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45996.638486805554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45996.638486805554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45996.638486805554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45996.638486805554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45996.638486805554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45996.638486805554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45996.638486805554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45996.638486805554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45996.638486805554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45996.638486805554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45996.638486805554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45996.638486805554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45996.638486805554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45996.638486805554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45996.638486805554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45996.638486805554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45996.638486805554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45996.638486805554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45996.638486805554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45996.638486805554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45996.638486805554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45996.638486805554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45996.638486805554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45996.638486805554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45996.638486805554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45996.638486805554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45996.638486805554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45996.638486805554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45996.638486805554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45996.638486805554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45996.638486805554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45996.638486805554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45996.638486805554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45996.638486805554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45996.638486805554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45996.638486805554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45996.638486805554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45996.638486805554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45996.638486805554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45996.638486805554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45996.638486805554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45996.638486805554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45996.638486805554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45996.638486805554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45996.638486805554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45996.638486805554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45996.638486805554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45996.638486805554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45996.638486805554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45996.638486805554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45996.638486805554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45996.638486805554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45996.638486805554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45996.638486805554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45996.638486805554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45996.638486805554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45996.638486805554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45996.638486805554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45996.638486805554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45996.638486805554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45996.638486805554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45996.638486805554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45996.638486805554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45996.638486805554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45996.638486805554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45996.638486805554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45996.638486805554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45996.638486805554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45996.638486805554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45996.638486805554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45996.638486805554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45996.638486805554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45996.638486805554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45996.638486805554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45996.638486805554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45996.638486805554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45996.638486805554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45996.638486805554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45996.638486805554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45996.638486805554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45996.638486805554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45996.638486805554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45996.638486805554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45996.638486805554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45996.638486805554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45996.638486805554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45996.638486805554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45996.638486805554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45996.638486805554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45996.638486805554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45996.638486805554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45996.638486805554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45996.638486805554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45996.638486805554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45996.638486805554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45996.638486805554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45996.638486805554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45996.638486805554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45996.638486805554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45996.638486805554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45996.638486805554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45996.638486805554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45996.638486805554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45996.638486805554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45996.638486805554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45996.638486805554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45996.638486805554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45996.638486805554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45996.638486805554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45996.638486805554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45996.638486805554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45996.638486805554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45996.638486805554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45996.638486805554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45996.638486805554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45996.638486805554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45996.638486805554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45996.638486805554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45996.638486805554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45996.638486805554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45996.638486805554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45996.638486805554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45996.638486805554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45996.638486805554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45996.638486805554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45996.638486805554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45996.638486805554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45996.638486805554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45996.638486805554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45996.638486805554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45996.638486805554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45996.638486805554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45996.638486805554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45996.638486805554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45996.638486805554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45996.638486805554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45996.638486805554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45996.638486805554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45996.638486805554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45996.638486805554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45996.638486805554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45996.638486805554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45996.638486805554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45996.638486805554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45996.638486805554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45996.638486805554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45996.638486805554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45996.638486805554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45996.638486805554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45996.638486805554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45996.638486805554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45996.638486805554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45996.638486805554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45996.638486805554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45996.638486805554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45996.638486805554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45996.638486805554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45996.638486805554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45996.638486805554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45996.638486805554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45996.638486805554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45996.638486805554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45996.638486805554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45996.638486805554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45996.638486805554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45996.638486805554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45996.638486805554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45996.638486805554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45996.638486805554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45996.638486805554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45996.638486805554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45996.638486805554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45996.638486805554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45996.638486805554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45996.638486805554</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45996.638486805554</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2025-12-05T12:20:26Z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