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49" documentId="120_S{2AC9BD13-BADA-5192-A53E-5A8FF88502F6}" xr6:coauthVersionLast="47" xr6:coauthVersionMax="47" xr10:uidLastSave="{AF760C6B-10BC-4473-A660-5CF113C1EE4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<sst xmlns="http://schemas.openxmlformats.org/spreadsheetml/2006/main" count="181528" uniqueCount="39142">
  <si>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</si>
  <si>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</si>
  <si>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</si>
  <si>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</si>
  <si>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</si>
  <si>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</si>
  <si>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</si>
  <si>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</si>
  <si>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</si>
  <si>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</si>
  <si>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</si>
  <si>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</si>
  <si>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</si>
  <si>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</si>
  <si>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</si>
  <si>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</si>
  <si>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</si>
  <si>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</si>
  <si>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</si>
  <si>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</si>
  <si>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</si>
  <si>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</si>
  <si>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</si>
  <si>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</si>
  <si>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</si>
  <si>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</si>
  <si>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</si>
  <si>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</si>
  <si>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</si>
  <si>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</si>
  <si>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</si>
  <si>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</si>
  <si>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</si>
  <si>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</si>
  <si>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</si>
  <si>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</si>
  <si>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</si>
  <si>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</si>
  <si>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</si>
  <si>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</si>
  <si>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</si>
  <si>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</si>
  <si>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</si>
  <si>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</si>
  <si>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</si>
  <si>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</si>
  <si>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</si>
  <si>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</si>
  <si>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</si>
  <si>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</si>
  <si>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</si>
  <si>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</si>
  <si>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</si>
  <si>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</si>
  <si>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</si>
  <si>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</si>
  <si>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</si>
  <si>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</si>
  <si>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</si>
  <si>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</si>
  <si>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</si>
  <si>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</si>
  <si>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</si>
  <si>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</si>
  <si>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</si>
  <si>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</si>
  <si>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</si>
  <si>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</si>
  <si>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</si>
  <si>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</si>
  <si>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</si>
  <si>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</si>
  <si>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</si>
  <si>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</si>
  <si>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</si>
  <si>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</si>
  <si>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</si>
  <si>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</si>
  <si>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</si>
  <si>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</si>
  <si>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</si>
  <si>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</si>
  <si>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</si>
  <si>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</si>
  <si>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</si>
  <si>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</si>
  <si>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</si>
  <si>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</si>
  <si>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</si>
  <si>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</si>
  <si>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</si>
  <si>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</si>
  <si>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</si>
  <si>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</si>
  <si>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</si>
  <si>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</si>
  <si>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</si>
  <si>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</si>
  <si>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</si>
  <si>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</si>
  <si>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</si>
  <si>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</si>
  <si>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</si>
  <si>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</si>
  <si>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</si>
  <si>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</si>
  <si>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</si>
  <si>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</si>
  <si>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</si>
  <si>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</si>
  <si>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</si>
  <si>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</si>
  <si>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</si>
  <si>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</si>
  <si>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</si>
  <si>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</si>
  <si>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</si>
  <si>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</si>
  <si>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</si>
  <si>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</si>
  <si>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</si>
  <si>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</si>
  <si>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</si>
  <si>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</si>
  <si>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</si>
  <si>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</si>
  <si>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</si>
  <si>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</si>
  <si>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</si>
  <si>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</si>
  <si>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</si>
  <si>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</si>
  <si>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</si>
  <si>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</si>
  <si>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</si>
  <si>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</si>
  <si>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</si>
  <si>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</si>
  <si>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</si>
  <si>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</si>
  <si>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</si>
  <si>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</si>
  <si>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</si>
  <si>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</si>
  <si>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</si>
  <si>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</si>
  <si>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</si>
  <si>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</si>
  <si>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</si>
  <si>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</si>
  <si>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</si>
  <si>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</si>
  <si>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</si>
  <si>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</si>
  <si>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</si>
  <si>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</si>
  <si>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</si>
  <si>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</si>
  <si>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</si>
  <si>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</si>
  <si>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</si>
  <si>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</si>
  <si>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</si>
  <si>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</si>
  <si>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</si>
  <si>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</si>
  <si>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</si>
  <si>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</si>
  <si>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</si>
  <si>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</si>
  <si>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</si>
  <si>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</si>
  <si>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</si>
  <si>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</si>
  <si>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</si>
  <si>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</si>
  <si>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</si>
  <si>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</si>
  <si>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</si>
  <si>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</si>
  <si>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</si>
  <si>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</si>
  <si>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</si>
  <si>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</si>
  <si>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</si>
  <si>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</si>
  <si>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</si>
  <si>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</si>
  <si>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</si>
  <si>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</si>
  <si>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</si>
  <si>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</si>
  <si>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</si>
  <si>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</si>
  <si>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</si>
  <si>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</si>
  <si>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</si>
  <si>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</si>
  <si>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</si>
  <si>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</si>
  <si>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</si>
  <si>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</si>
  <si>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</si>
  <si>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</si>
  <si>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</si>
  <si>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</si>
  <si>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</si>
  <si>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</si>
  <si>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</si>
  <si>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</si>
  <si>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</si>
  <si>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</si>
  <si>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</si>
  <si>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</si>
  <si>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</si>
  <si>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</si>
  <si>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</si>
  <si>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</si>
  <si>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</si>
  <si>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</si>
  <si>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</si>
  <si>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</si>
  <si>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</si>
  <si>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</si>
  <si>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</si>
  <si>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</si>
  <si>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</si>
  <si>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</si>
  <si>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</si>
  <si>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</si>
  <si>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</si>
  <si>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</si>
  <si>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</si>
  <si>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</si>
  <si>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</si>
  <si>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</si>
  <si>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</si>
  <si>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</si>
  <si>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</si>
  <si>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</si>
  <si>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</si>
  <si>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</si>
  <si>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</si>
  <si>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</si>
  <si>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</si>
  <si>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</si>
  <si>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</si>
  <si>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</si>
  <si>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</si>
  <si>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</si>
  <si>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</si>
  <si>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</si>
  <si>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</si>
  <si>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</si>
  <si>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</si>
  <si>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</si>
  <si>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</si>
  <si>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</si>
  <si>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</si>
  <si>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</si>
  <si>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</si>
  <si>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</si>
  <si>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</si>
  <si>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</si>
  <si>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</si>
  <si>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</si>
  <si>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</si>
  <si>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</si>
  <si>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</si>
  <si>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</si>
  <si>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</si>
  <si>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</si>
  <si>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</si>
  <si>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</si>
  <si>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</si>
  <si>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</si>
  <si>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</si>
  <si>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</si>
  <si>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</si>
  <si>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</si>
  <si>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</si>
  <si>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</si>
  <si>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</si>
  <si>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</si>
  <si>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</si>
  <si>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</si>
  <si>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</si>
  <si>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</si>
  <si>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</si>
  <si>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</si>
  <si>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</si>
  <si>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</si>
  <si>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</si>
  <si>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</si>
  <si>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</si>
  <si>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</si>
  <si>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</si>
  <si>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</si>
  <si>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</si>
  <si>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</si>
  <si>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</si>
  <si>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</si>
  <si>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</si>
  <si>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</si>
  <si>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</si>
  <si>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</si>
  <si>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</si>
  <si>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</si>
  <si>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</si>
  <si>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</si>
  <si>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</si>
  <si>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</si>
  <si>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</si>
  <si>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</si>
  <si>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</si>
  <si>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</si>
  <si>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</si>
  <si>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</si>
  <si>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</si>
  <si>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</si>
  <si>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</si>
  <si>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</si>
  <si>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</si>
  <si>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</si>
  <si>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</si>
  <si>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</si>
  <si>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</si>
  <si>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</si>
  <si>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</si>
  <si>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</si>
  <si>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</si>
  <si>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</si>
  <si>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</si>
  <si>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</si>
  <si>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</si>
  <si>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</si>
  <si>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</si>
  <si>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</si>
  <si>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</si>
  <si>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</si>
  <si>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</si>
  <si>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</si>
  <si>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</si>
  <si>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</si>
  <si>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</si>
  <si>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</si>
  <si>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</si>
  <si>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</si>
  <si>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</si>
  <si>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</si>
  <si>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</si>
  <si>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</si>
  <si>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</si>
  <si>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</si>
  <si>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</si>
  <si>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</si>
  <si>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</si>
  <si>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</si>
  <si>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</si>
  <si>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</si>
  <si>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</si>
  <si>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</si>
  <si>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</si>
  <si>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</si>
  <si>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</si>
  <si>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</si>
  <si>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</si>
  <si>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</si>
  <si>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</si>
  <si>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</si>
  <si>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</si>
  <si>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</si>
  <si>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</si>
  <si>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</si>
  <si>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</si>
  <si>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</si>
  <si>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</si>
  <si>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</si>
  <si>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</si>
  <si>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</si>
  <si>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</si>
  <si>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</si>
  <si>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</si>
  <si>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</si>
  <si>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</si>
  <si>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</si>
  <si>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</si>
  <si>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</si>
  <si>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</si>
  <si>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</si>
  <si>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</si>
  <si>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</si>
  <si>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</si>
  <si>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</si>
  <si>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</si>
  <si>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</si>
  <si>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</si>
  <si>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</si>
  <si>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</si>
  <si>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</si>
  <si>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</si>
  <si>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</si>
  <si>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</si>
  <si>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</si>
  <si>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</si>
  <si>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</si>
  <si>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</si>
  <si>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</si>
  <si>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</si>
  <si>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</si>
  <si>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</si>
  <si>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</si>
  <si>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</si>
  <si>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</si>
  <si>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</si>
  <si>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</si>
  <si>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</si>
  <si>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</si>
  <si>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</si>
  <si>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</si>
  <si>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</si>
  <si>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</si>
  <si>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</si>
  <si>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</si>
  <si>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</si>
  <si>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</si>
  <si>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</si>
  <si>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</si>
  <si>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</si>
  <si>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</si>
  <si>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</si>
  <si>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</si>
  <si>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</si>
  <si>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</si>
  <si>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</si>
  <si>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</si>
  <si>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</si>
  <si>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</si>
  <si>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</si>
  <si>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</si>
  <si>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</si>
  <si>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</si>
  <si>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</si>
  <si>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</si>
  <si>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</si>
  <si>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</si>
  <si>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</si>
  <si>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</si>
  <si>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</si>
  <si>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</si>
  <si>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</si>
  <si>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</si>
  <si>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</si>
  <si>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</si>
  <si>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</si>
  <si>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</si>
  <si>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</si>
  <si>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</si>
  <si>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</si>
  <si>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</si>
  <si>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</si>
  <si>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</si>
  <si>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</si>
  <si>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</si>
  <si>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</si>
  <si>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</si>
  <si>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</si>
  <si>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</si>
  <si>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</si>
  <si>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</si>
  <si>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</si>
  <si>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</si>
  <si>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</si>
  <si>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</si>
  <si>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</si>
  <si>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</si>
  <si>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</si>
  <si>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</si>
  <si>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</si>
  <si>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</si>
  <si>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</si>
  <si>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</si>
  <si>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</si>
  <si>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</si>
  <si>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</si>
  <si>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</si>
  <si>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</si>
  <si>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</si>
  <si>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</si>
  <si>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</si>
  <si>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</si>
  <si>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</si>
  <si>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</si>
  <si>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</si>
  <si>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</si>
  <si>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</si>
  <si>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</si>
  <si>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</si>
  <si>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</si>
  <si>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</si>
  <si>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</si>
  <si>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</si>
  <si>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</si>
  <si>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</si>
  <si>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</si>
  <si>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</si>
  <si>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</si>
  <si>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</si>
  <si>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</si>
  <si>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</si>
  <si>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</si>
  <si>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</si>
  <si>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</si>
  <si>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</si>
  <si>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</si>
  <si>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</si>
  <si>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</si>
  <si>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</si>
  <si>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</si>
  <si>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</si>
  <si>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</si>
  <si>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</si>
  <si>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</si>
  <si>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</si>
  <si>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</si>
  <si>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</si>
  <si>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</si>
  <si>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</si>
  <si>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</si>
  <si>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</si>
  <si>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</si>
  <si>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</si>
  <si>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</si>
  <si>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</si>
  <si>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</si>
  <si>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</si>
  <si>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</si>
  <si>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</si>
  <si>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</si>
  <si>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</si>
  <si>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</si>
  <si>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</si>
  <si>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</si>
  <si>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</si>
  <si>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</si>
  <si>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</si>
  <si>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</si>
  <si>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</si>
  <si>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</si>
  <si>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</si>
  <si>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</si>
  <si>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</si>
  <si>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</si>
  <si>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</si>
  <si>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</si>
  <si>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</si>
  <si>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</si>
  <si>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</si>
  <si>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</si>
  <si>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</si>
  <si>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</si>
  <si>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</si>
  <si>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</si>
  <si>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</si>
  <si>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</si>
  <si>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</si>
  <si>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</si>
  <si>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</si>
  <si>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</si>
  <si>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</si>
  <si>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</si>
  <si>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</si>
  <si>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</si>
  <si>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</si>
  <si>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</si>
  <si>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</si>
  <si>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</si>
  <si>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</si>
  <si>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</si>
  <si>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</si>
  <si>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</si>
  <si>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</si>
  <si>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</si>
  <si>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</si>
  <si>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</si>
  <si>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</si>
  <si>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</si>
  <si>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</si>
  <si>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</si>
  <si>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</si>
  <si>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</si>
  <si>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</si>
  <si>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</si>
  <si>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</si>
  <si>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</si>
  <si>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</si>
  <si>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</si>
  <si>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</si>
  <si>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</si>
  <si>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</si>
  <si>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</si>
  <si>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</si>
  <si>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</si>
  <si>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</si>
  <si>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</si>
  <si>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</si>
  <si>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</si>
  <si>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</si>
  <si>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</si>
  <si>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</si>
  <si>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</si>
  <si>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</si>
  <si>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</si>
  <si>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</si>
  <si>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</si>
  <si>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</si>
  <si>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</si>
  <si>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</si>
  <si>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</si>
  <si>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</si>
  <si>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</si>
  <si>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</si>
  <si>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</si>
  <si>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</si>
  <si>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</si>
  <si>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</si>
  <si>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</si>
  <si>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</si>
  <si>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</si>
  <si>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</si>
  <si>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</si>
  <si>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</si>
  <si>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</si>
  <si>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</si>
  <si>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</si>
  <si>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</si>
  <si>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</si>
  <si>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</si>
  <si>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</si>
  <si>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</si>
  <si>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</si>
  <si>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</si>
  <si>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</si>
  <si>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</si>
  <si>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</si>
  <si>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</si>
  <si>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</si>
  <si>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</si>
  <si>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</si>
  <si>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</si>
  <si>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</si>
  <si>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</si>
  <si>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</si>
  <si>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</si>
  <si>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</si>
  <si>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</si>
  <si>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</si>
  <si>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</si>
  <si>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</si>
  <si>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</si>
  <si>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</si>
  <si>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</si>
  <si>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</si>
  <si>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</si>
  <si>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</si>
  <si>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</si>
  <si>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</si>
  <si>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</si>
  <si>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</si>
  <si>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</si>
  <si>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</si>
  <si>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</si>
  <si>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</si>
  <si>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</si>
  <si>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</si>
  <si>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</si>
  <si>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</si>
  <si>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</si>
  <si>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</si>
  <si>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</si>
  <si>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</si>
  <si>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</si>
  <si>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</si>
  <si>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</si>
  <si>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</si>
  <si>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</si>
  <si>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</si>
  <si>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</si>
  <si>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</si>
  <si>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</si>
  <si>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</si>
  <si>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</si>
  <si>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</si>
  <si>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</si>
  <si>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</si>
  <si>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</si>
  <si>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</si>
  <si>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</si>
  <si>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</si>
  <si>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</si>
  <si>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</si>
  <si>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</si>
  <si>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</si>
  <si>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</si>
  <si>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</si>
  <si>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</si>
  <si>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</si>
  <si>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</si>
  <si>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</si>
  <si>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</si>
  <si>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</si>
  <si>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</si>
  <si>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</si>
  <si>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</si>
  <si>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</si>
  <si>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</si>
  <si>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</si>
  <si>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</si>
  <si>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</si>
  <si>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</si>
  <si>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</si>
  <si>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</si>
  <si>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</si>
  <si>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</si>
  <si>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</si>
  <si>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</si>
  <si>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</si>
  <si>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</si>
  <si>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</si>
  <si>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</si>
  <si>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</si>
  <si>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</si>
  <si>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</si>
  <si>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</si>
  <si>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</si>
  <si>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</si>
  <si>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</si>
  <si>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</si>
  <si>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</si>
  <si>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</si>
  <si>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</si>
  <si>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</si>
  <si>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</si>
  <si>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</si>
  <si>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</si>
  <si>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</si>
  <si>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</si>
  <si>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</si>
  <si>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</si>
  <si>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</si>
  <si>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</si>
  <si>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</si>
  <si>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</si>
  <si>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</si>
  <si>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</si>
  <si>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</si>
  <si>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</si>
  <si>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</si>
  <si>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</si>
  <si>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</si>
  <si>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</si>
  <si>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</si>
  <si>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</si>
  <si>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</si>
  <si>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</si>
  <si>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</si>
  <si>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</si>
  <si>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</si>
  <si>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</si>
  <si>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</si>
  <si>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</si>
  <si>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</si>
  <si>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</si>
  <si>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</si>
  <si>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</si>
  <si>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</si>
  <si>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</si>
  <si>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</si>
  <si>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</si>
  <si>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</si>
  <si>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</si>
  <si>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</si>
  <si>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</si>
  <si>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</si>
  <si>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</si>
  <si>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</si>
  <si>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</si>
  <si>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</si>
  <si>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</si>
  <si>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</si>
  <si>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</si>
  <si>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</si>
  <si>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</si>
  <si>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</si>
  <si>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</si>
  <si>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</si>
  <si>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</si>
  <si>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</si>
  <si>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</si>
  <si>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</si>
  <si>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</si>
  <si>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</si>
  <si>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</si>
  <si>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</si>
  <si>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</si>
  <si>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</si>
  <si>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</si>
  <si>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</si>
  <si>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</si>
  <si>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</si>
  <si>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</si>
  <si>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</si>
  <si>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</si>
  <si>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</si>
  <si>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</si>
  <si>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</si>
  <si>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</si>
  <si>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</si>
  <si>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</si>
  <si>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</si>
  <si>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</si>
  <si>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</si>
  <si>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</si>
  <si>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</si>
  <si>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</si>
  <si>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</si>
  <si>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</si>
  <si>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</si>
  <si>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</si>
  <si>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</si>
  <si>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</si>
  <si>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</si>
  <si>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</si>
  <si>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</si>
  <si>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</si>
  <si>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</si>
  <si>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</si>
  <si>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</si>
  <si>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</si>
  <si>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</si>
  <si>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</si>
  <si>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</si>
  <si>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</si>
  <si>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</si>
  <si>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</si>
  <si>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</si>
  <si>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</si>
  <si>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</si>
  <si>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</si>
  <si>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</si>
  <si>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</si>
  <si>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</si>
  <si>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</si>
  <si>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</si>
  <si>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</si>
  <si>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</si>
  <si>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</si>
  <si>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</si>
  <si>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</si>
  <si>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</si>
  <si>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</si>
  <si>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</si>
  <si>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</si>
  <si>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</si>
  <si>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</si>
  <si>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</si>
  <si>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</si>
  <si>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</si>
  <si>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</si>
  <si>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</si>
  <si>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</si>
  <si>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</si>
  <si>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</si>
  <si>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</si>
  <si>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</si>
  <si>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</si>
  <si>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</si>
  <si>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</si>
  <si>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</si>
  <si>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</si>
  <si>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</si>
  <si>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</si>
  <si>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</si>
  <si>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</si>
  <si>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</si>
  <si>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</si>
  <si>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</si>
  <si>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</si>
  <si>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</si>
  <si>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</si>
  <si>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</si>
  <si>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</si>
  <si>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</si>
  <si>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</si>
  <si>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</si>
  <si>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</si>
  <si>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</si>
  <si>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</si>
  <si>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</si>
  <si>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</si>
  <si>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</si>
  <si>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</si>
  <si>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</si>
  <si>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</si>
  <si>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</si>
  <si>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</si>
  <si>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</si>
  <si>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</si>
  <si>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</si>
  <si>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</si>
  <si>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</si>
  <si>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</si>
  <si>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</si>
  <si>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</si>
  <si>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</si>
  <si>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</si>
  <si>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</si>
  <si>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</si>
  <si>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</si>
  <si>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</si>
  <si>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</si>
  <si>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</si>
  <si>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</si>
  <si>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</si>
  <si>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</si>
  <si>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</si>
  <si>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</si>
  <si>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</si>
  <si>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</si>
  <si>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</si>
  <si>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</si>
  <si>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</si>
  <si>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</si>
  <si>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</si>
  <si>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</si>
  <si>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</si>
  <si>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</si>
  <si>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</si>
  <si>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</si>
  <si>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</si>
  <si>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</si>
  <si>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</si>
  <si>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</si>
  <si>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</si>
  <si>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</si>
  <si>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</si>
  <si>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</si>
  <si>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</si>
  <si>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</si>
  <si>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</si>
  <si>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</si>
  <si>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</si>
  <si>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</si>
  <si>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</si>
  <si>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</si>
  <si>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</si>
  <si>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</si>
  <si>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</si>
  <si>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</si>
  <si>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</si>
  <si>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</si>
  <si>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</si>
  <si>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</si>
  <si>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</si>
  <si>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</si>
  <si>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</si>
  <si>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</si>
  <si>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</si>
  <si>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</si>
  <si>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</si>
  <si>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</si>
  <si>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</si>
  <si>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</si>
  <si>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</si>
  <si>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</si>
  <si>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</si>
  <si>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</si>
  <si>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</si>
  <si>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</si>
  <si>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</si>
  <si>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</si>
  <si>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</si>
  <si>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</si>
  <si>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</si>
  <si>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</si>
  <si>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</si>
  <si>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</si>
  <si>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</si>
  <si>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</si>
  <si>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</si>
  <si>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</si>
  <si>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</si>
  <si>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</si>
  <si>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</si>
  <si>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</si>
  <si>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</si>
  <si>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</si>
  <si>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</si>
  <si>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</si>
  <si>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</si>
  <si>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</si>
  <si>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</si>
  <si>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</si>
  <si>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</si>
  <si>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</si>
  <si>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</si>
  <si>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</si>
  <si>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</si>
  <si>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</si>
  <si>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</si>
  <si>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</si>
  <si>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</si>
  <si>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</si>
  <si>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</si>
  <si>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</si>
  <si>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</si>
  <si>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</si>
  <si>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</si>
  <si>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</si>
  <si>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</si>
  <si>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</si>
  <si>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</si>
  <si>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</si>
  <si>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</si>
  <si>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</si>
  <si>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</si>
  <si>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</si>
  <si>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</si>
  <si>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</si>
  <si>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</si>
  <si>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</si>
  <si>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</si>
  <si>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</si>
  <si>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</si>
  <si>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</si>
  <si>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</si>
  <si>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</si>
  <si>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</si>
  <si>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</si>
  <si>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</si>
  <si>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</si>
  <si>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</si>
  <si>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</si>
  <si>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</si>
  <si>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</si>
  <si>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</si>
  <si>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</si>
  <si>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</si>
  <si>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</si>
  <si>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</si>
  <si>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</si>
  <si>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</si>
  <si>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</si>
  <si>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</si>
  <si>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</si>
  <si>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</si>
  <si>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</si>
  <si>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</si>
  <si>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</si>
  <si>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</si>
  <si>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</si>
  <si>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</si>
  <si>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</si>
  <si>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</si>
  <si>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</si>
  <si>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</si>
  <si>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</si>
  <si>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</si>
  <si>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</si>
  <si>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</si>
  <si>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</si>
  <si>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</si>
  <si>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</si>
  <si>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</si>
  <si>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</si>
  <si>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</si>
  <si>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</si>
  <si>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</si>
  <si>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</si>
  <si>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</si>
  <si>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</si>
  <si>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</si>
  <si>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</si>
  <si>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</si>
  <si>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</si>
  <si>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</si>
  <si>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</si>
  <si>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</si>
  <si>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</si>
  <si>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</si>
  <si>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</si>
  <si>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</si>
  <si>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</si>
  <si>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</si>
  <si>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</si>
  <si>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</si>
  <si>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</si>
  <si>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</si>
  <si>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</si>
  <si>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</si>
  <si>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</si>
  <si>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</si>
  <si>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</si>
  <si>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</si>
  <si>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</si>
  <si>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</si>
  <si>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</si>
  <si>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</si>
  <si>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</si>
  <si>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</si>
  <si>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</si>
  <si>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</si>
  <si>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</si>
  <si>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</si>
  <si>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</si>
  <si>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</si>
  <si>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</si>
  <si>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</si>
  <si>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</si>
  <si>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</si>
  <si>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</si>
  <si>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</si>
  <si>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</si>
  <si>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</si>
  <si>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</si>
  <si>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</si>
  <si>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</si>
  <si>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</si>
  <si>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</si>
  <si>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</si>
  <si>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</si>
  <si>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</si>
  <si>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</si>
  <si>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</si>
  <si>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</si>
  <si>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</si>
  <si>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</si>
  <si>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</si>
  <si>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</si>
  <si>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</si>
  <si>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</si>
  <si>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</si>
  <si>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</si>
  <si>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</si>
  <si>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</si>
  <si>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</si>
  <si>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</si>
  <si>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</si>
  <si>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</si>
  <si>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</si>
  <si>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</si>
  <si>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</si>
  <si>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</si>
  <si>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</si>
  <si>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</si>
  <si>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</si>
  <si>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</si>
  <si>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</si>
  <si>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</si>
  <si>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</si>
  <si>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</si>
  <si>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</si>
  <si>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</si>
  <si>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</si>
  <si>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</si>
  <si>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</si>
  <si>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</si>
  <si>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</si>
  <si>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</si>
  <si>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</si>
  <si>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</si>
  <si>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</si>
  <si>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</si>
  <si>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</si>
  <si>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</si>
  <si>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</si>
  <si>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</si>
  <si>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</si>
  <si>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</si>
  <si>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</si>
  <si>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</si>
  <si>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</si>
  <si>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</si>
  <si>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</si>
  <si>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</si>
  <si>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</si>
  <si>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</si>
  <si>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</si>
  <si>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</si>
  <si>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</si>
  <si>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</si>
  <si>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</si>
  <si>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</si>
  <si>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</si>
  <si>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</si>
  <si>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</si>
  <si>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</si>
  <si>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</si>
  <si>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</si>
  <si>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</si>
  <si>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</si>
  <si>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</si>
  <si>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</si>
  <si>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</si>
  <si>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</si>
  <si>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</si>
  <si>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</si>
  <si>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</si>
  <si>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</si>
  <si>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</si>
  <si>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</si>
  <si>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</si>
  <si>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</si>
  <si>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</si>
  <si>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</si>
  <si>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</si>
  <si>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</si>
  <si>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</si>
  <si>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</si>
  <si>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</si>
  <si>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</si>
  <si>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</si>
  <si>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</si>
  <si>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</si>
  <si>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</si>
  <si>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</si>
  <si>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</si>
  <si>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</si>
  <si>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</si>
  <si>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</si>
  <si>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</si>
  <si>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</si>
  <si>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</si>
  <si>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</si>
  <si>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</si>
  <si>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</si>
  <si>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</si>
  <si>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</si>
  <si>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</si>
  <si>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</si>
  <si>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</si>
  <si>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</si>
  <si>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</si>
  <si>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</si>
  <si>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</si>
  <si>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</si>
  <si>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</si>
  <si>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</si>
  <si>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</si>
  <si>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</si>
  <si>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</si>
  <si>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</si>
  <si>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</si>
  <si>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</si>
  <si>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</si>
  <si>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</si>
  <si>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</si>
  <si>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</si>
  <si>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</si>
  <si>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</si>
  <si>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</si>
  <si>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</si>
  <si>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</si>
  <si>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</si>
  <si>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</si>
  <si>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</si>
  <si>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</si>
  <si>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</si>
  <si>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</si>
  <si>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</si>
  <si>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</si>
  <si>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</si>
  <si>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</si>
  <si>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</si>
  <si>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</si>
  <si>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</si>
  <si>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</si>
  <si>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</si>
  <si>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</si>
  <si>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</si>
  <si>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</si>
  <si>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</si>
  <si>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</si>
  <si>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</si>
  <si>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</si>
  <si>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</si>
  <si>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</si>
  <si>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</si>
  <si>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</si>
  <si>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</si>
  <si>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</si>
  <si>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</si>
  <si>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</si>
  <si>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</si>
  <si>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</si>
  <si>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</si>
  <si>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</si>
  <si>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</si>
  <si>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</si>
  <si>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</si>
  <si>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</si>
  <si>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</si>
  <si>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</si>
  <si>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</si>
  <si>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</si>
  <si>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</si>
  <si>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</si>
  <si>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</si>
  <si>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</si>
  <si>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</si>
  <si>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</si>
  <si>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</si>
  <si>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</si>
  <si>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</si>
  <si>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</si>
  <si>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</si>
  <si>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</si>
  <si>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</si>
  <si>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</si>
  <si>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</si>
  <si>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</si>
  <si>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</si>
  <si>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</si>
  <si>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</si>
  <si>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</si>
  <si>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</si>
  <si>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</si>
  <si>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</si>
  <si>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</si>
  <si>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</si>
  <si>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</si>
  <si>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</si>
  <si>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</si>
  <si>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</si>
  <si>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</si>
  <si>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</si>
  <si>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</si>
  <si>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</si>
  <si>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</si>
  <si>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</si>
  <si>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</si>
  <si>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</si>
  <si>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</si>
  <si>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</si>
  <si>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</si>
  <si>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</si>
  <si>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</si>
  <si>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</si>
  <si>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</si>
  <si>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</si>
  <si>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</si>
  <si>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</si>
  <si>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</si>
  <si>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</si>
  <si>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</si>
  <si>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</si>
  <si>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</si>
  <si>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</si>
  <si>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</si>
  <si>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</si>
  <si>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</si>
  <si>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</si>
  <si>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</si>
  <si>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</si>
  <si>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</si>
  <si>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</si>
  <si>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</si>
  <si>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</si>
  <si>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</si>
  <si>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</si>
  <si>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</si>
  <si>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</si>
  <si>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</si>
  <si>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</si>
  <si>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</si>
  <si>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</si>
  <si>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</si>
  <si>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</si>
  <si>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</si>
  <si>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</si>
  <si>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</si>
  <si>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</si>
  <si>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</si>
  <si>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</si>
  <si>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</si>
  <si>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</si>
  <si>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</si>
  <si>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</si>
  <si>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</si>
  <si>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</si>
  <si>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</si>
  <si>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</si>
  <si>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</si>
  <si>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</si>
  <si>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</si>
  <si>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</si>
  <si>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</si>
  <si>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</si>
  <si>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</si>
  <si>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</si>
  <si>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</si>
  <si>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</si>
  <si>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</si>
  <si>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</si>
  <si>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</si>
  <si>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</si>
  <si>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</si>
  <si>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</si>
  <si>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</si>
  <si>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</si>
  <si>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</si>
  <si>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</si>
  <si>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</si>
  <si>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</si>
  <si>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</si>
  <si>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</si>
  <si>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</si>
  <si>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</si>
  <si>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</si>
  <si>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</si>
  <si>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</si>
  <si>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</si>
  <si>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</si>
  <si>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</si>
  <si>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</si>
  <si>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</si>
  <si>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</si>
  <si>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</si>
  <si>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</si>
  <si>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</si>
  <si>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</si>
  <si>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</si>
  <si>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</si>
  <si>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</si>
  <si>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</si>
  <si>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</si>
  <si>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</si>
  <si>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</si>
  <si>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</si>
  <si>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</si>
  <si>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</si>
  <si>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</si>
  <si>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</si>
  <si>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</si>
  <si>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</si>
  <si>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</si>
  <si>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</si>
  <si>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</si>
  <si>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</si>
  <si>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</si>
  <si>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</si>
  <si>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</si>
  <si>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</si>
  <si>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</si>
  <si>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</si>
  <si>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</si>
  <si>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</si>
  <si>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</si>
  <si>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</si>
  <si>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</si>
  <si>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</si>
  <si>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</si>
  <si>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</si>
  <si>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</si>
  <si>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</si>
  <si>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</si>
  <si>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</si>
  <si>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</si>
  <si>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</si>
  <si>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</si>
  <si>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</si>
  <si>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</si>
  <si>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</si>
  <si>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</si>
  <si>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</si>
  <si>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</si>
  <si>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</si>
  <si>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</si>
  <si>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</si>
  <si>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</si>
  <si>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</si>
  <si>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</si>
  <si>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</si>
  <si>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</si>
  <si>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</si>
  <si>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</si>
  <si>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</si>
  <si>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</si>
  <si>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</si>
  <si>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</si>
  <si>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</si>
  <si>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</si>
  <si>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</si>
  <si>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</si>
  <si>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</si>
  <si>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</si>
  <si>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</si>
  <si>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</si>
  <si>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</si>
  <si>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</si>
  <si>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</si>
  <si>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</si>
  <si>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</si>
  <si>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</si>
  <si>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</si>
  <si>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</si>
  <si>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</si>
  <si>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</si>
  <si>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</si>
  <si>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</si>
  <si>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</si>
  <si>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</si>
  <si>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</si>
  <si>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</si>
  <si>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</si>
  <si>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</si>
  <si>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</si>
  <si>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</si>
  <si>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</si>
  <si>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</si>
  <si>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</si>
  <si>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</si>
  <si>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</si>
  <si>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</si>
  <si>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</si>
  <si>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</si>
  <si>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</si>
  <si>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</si>
  <si>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</si>
  <si>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</si>
  <si>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</si>
  <si>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</si>
  <si>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</si>
  <si>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</si>
  <si>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</si>
  <si>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</si>
  <si>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</si>
  <si>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</si>
  <si>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</si>
  <si>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</si>
  <si>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</si>
  <si>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</si>
  <si>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</si>
  <si>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</si>
  <si>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</si>
  <si>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</si>
  <si>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</si>
  <si>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</si>
  <si>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</si>
  <si>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</si>
  <si>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</si>
  <si>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</si>
  <si>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</si>
  <si>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</si>
  <si>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</si>
  <si>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</si>
  <si>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</si>
  <si>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</si>
  <si>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</si>
  <si>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</si>
  <si>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</si>
  <si>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</si>
  <si>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</si>
  <si>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</si>
  <si>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</si>
  <si>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</si>
  <si>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</si>
  <si>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</si>
  <si>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</si>
  <si>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</si>
  <si>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</si>
  <si>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</si>
  <si>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</si>
  <si>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</si>
  <si>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</si>
  <si>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</si>
  <si>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</si>
  <si>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</si>
  <si>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</si>
  <si>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</si>
  <si>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</si>
  <si>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</si>
  <si>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</si>
  <si>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</si>
  <si>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</si>
  <si>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</si>
  <si>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</si>
  <si>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</si>
  <si>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</si>
  <si>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</si>
  <si>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</si>
  <si>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</si>
  <si>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</si>
  <si>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</si>
  <si>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</si>
  <si>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</si>
  <si>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</si>
  <si>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</si>
  <si>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</si>
  <si>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</si>
  <si>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</si>
  <si>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</si>
  <si>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</si>
  <si>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</si>
  <si>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</si>
  <si>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</si>
  <si>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</si>
  <si>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</si>
  <si>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</si>
  <si>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</si>
  <si>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</si>
  <si>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</si>
  <si>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</si>
  <si>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</si>
  <si>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</si>
  <si>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</si>
  <si>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</si>
  <si>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</si>
  <si>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</si>
  <si>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</si>
  <si>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</si>
  <si>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</si>
  <si>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</si>
  <si>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</si>
  <si>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</si>
  <si>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</si>
  <si>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</si>
  <si>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</si>
  <si>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</si>
  <si>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</si>
  <si>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</si>
  <si>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</si>
  <si>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</si>
  <si>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</si>
  <si>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</si>
  <si>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</si>
  <si>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</si>
  <si>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</si>
  <si>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</si>
  <si>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</si>
  <si>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</si>
  <si>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</si>
  <si>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</si>
  <si>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</si>
  <si>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</si>
  <si>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</si>
  <si>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</si>
  <si>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</si>
  <si>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</si>
  <si>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</si>
  <si>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</si>
  <si>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</si>
  <si>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</si>
  <si>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</si>
  <si>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</si>
  <si>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</si>
  <si>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</si>
  <si>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</si>
  <si>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</si>
  <si>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</si>
  <si>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</si>
  <si>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</si>
  <si>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</si>
  <si>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</si>
  <si>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</si>
  <si>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</si>
  <si>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</si>
  <si>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</si>
  <si>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</si>
  <si>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</si>
  <si>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</si>
  <si>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</si>
  <si>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</si>
  <si>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</si>
  <si>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</si>
  <si>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</si>
  <si>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</si>
  <si>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</si>
  <si>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</si>
  <si>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</si>
  <si>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</si>
  <si>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</si>
  <si>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</si>
  <si>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</si>
  <si>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</si>
  <si>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</si>
  <si>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</si>
  <si>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</si>
  <si>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</si>
  <si>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</si>
  <si>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</si>
  <si>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</si>
  <si>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</si>
  <si>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</si>
  <si>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</si>
  <si>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</si>
  <si>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</si>
  <si>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</si>
  <si>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</si>
  <si>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</si>
  <si>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</si>
  <si>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</si>
  <si>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</si>
  <si>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</si>
  <si>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</si>
  <si>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</si>
  <si>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</si>
  <si>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</si>
  <si>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</si>
  <si>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</si>
  <si>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</si>
  <si>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</si>
  <si>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</si>
  <si>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</si>
  <si>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</si>
  <si>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</si>
  <si>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</si>
  <si>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</si>
  <si>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</si>
  <si>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</si>
  <si>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</si>
  <si>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</si>
  <si>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</si>
  <si>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</si>
  <si>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</si>
  <si>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</si>
  <si>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</si>
  <si>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</si>
  <si>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</si>
  <si>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</si>
  <si>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</si>
  <si>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</si>
  <si>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</si>
  <si>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</si>
  <si>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</si>
  <si>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</si>
  <si>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</si>
  <si>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</si>
  <si>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</si>
  <si>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</si>
  <si>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</si>
  <si>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</si>
  <si>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</si>
  <si>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</si>
  <si>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</si>
  <si>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</si>
  <si>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</si>
  <si>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</si>
  <si>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</si>
  <si>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</si>
  <si>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</si>
  <si>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</si>
  <si>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</si>
  <si>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</si>
  <si>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</si>
  <si>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</si>
  <si>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</si>
  <si>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</si>
  <si>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</si>
  <si>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</si>
  <si>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</si>
  <si>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</si>
  <si>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</si>
  <si>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</si>
  <si>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</si>
  <si>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</si>
  <si>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</si>
  <si>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</si>
  <si>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</si>
  <si>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</si>
  <si>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</si>
  <si>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</si>
  <si>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</si>
  <si>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</si>
  <si>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</si>
  <si>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</si>
  <si>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</si>
  <si>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</si>
  <si>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</si>
  <si>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</si>
  <si>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</si>
  <si>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</si>
  <si>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</si>
  <si>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</si>
  <si>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</si>
  <si>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</si>
  <si>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</si>
  <si>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</si>
  <si>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</si>
  <si>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</si>
  <si>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</si>
  <si>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</si>
  <si>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</si>
  <si>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</si>
  <si>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</si>
  <si>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</si>
  <si>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</si>
  <si>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</si>
  <si>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</si>
  <si>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</si>
  <si>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</si>
  <si>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</si>
  <si>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</si>
  <si>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</si>
  <si>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</si>
  <si>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</si>
  <si>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</si>
  <si>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</si>
  <si>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</si>
  <si>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</si>
  <si>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</si>
  <si>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</si>
  <si>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</si>
  <si>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</si>
  <si>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</si>
  <si>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</si>
  <si>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</si>
  <si>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</si>
  <si>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</si>
  <si>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</si>
  <si>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</si>
  <si>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</si>
  <si>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</si>
  <si>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</si>
  <si>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</si>
  <si>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</si>
  <si>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</si>
  <si>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</si>
  <si>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</si>
  <si>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</si>
  <si>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</si>
  <si>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</si>
  <si>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</si>
  <si>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</si>
  <si>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</si>
  <si>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</si>
  <si>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</si>
  <si>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</si>
  <si>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</si>
  <si>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</si>
  <si>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</si>
  <si>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</si>
  <si>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</si>
  <si>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</si>
  <si>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</si>
  <si>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</si>
  <si>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</si>
  <si>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</si>
  <si>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</si>
  <si>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</si>
  <si>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</si>
  <si>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</si>
  <si>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</si>
  <si>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</si>
  <si>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</si>
  <si>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</si>
  <si>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</si>
  <si>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</si>
  <si>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</si>
  <si>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</si>
  <si>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</si>
  <si>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</si>
  <si>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</si>
  <si>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</si>
  <si>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</si>
  <si>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</si>
  <si>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</si>
  <si>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</si>
  <si>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</si>
  <si>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</si>
  <si>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</si>
  <si>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</si>
  <si>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</si>
  <si>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</si>
  <si>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</si>
  <si>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</si>
  <si>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</si>
  <si>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</si>
  <si>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</si>
  <si>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</si>
  <si>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</si>
  <si>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</si>
  <si>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</si>
  <si>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</si>
  <si>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</si>
  <si>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</si>
  <si>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</si>
  <si>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</si>
  <si>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</si>
  <si>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</si>
  <si>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</si>
  <si>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</si>
  <si>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</si>
  <si>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</si>
  <si>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</si>
  <si>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</si>
  <si>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</si>
  <si>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</si>
  <si>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</si>
  <si>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</si>
  <si>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</si>
  <si>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</si>
  <si>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</si>
  <si>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</si>
  <si>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</si>
  <si>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</si>
  <si>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</si>
  <si>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</si>
  <si>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</si>
  <si>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</si>
  <si>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</si>
  <si>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</si>
  <si>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</si>
  <si>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</si>
  <si>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</si>
  <si>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</si>
  <si>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</si>
  <si>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</si>
  <si>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</si>
  <si>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</si>
  <si>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</si>
  <si>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</si>
  <si>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</si>
  <si>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</si>
  <si>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</si>
  <si>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</si>
  <si>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</si>
  <si>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</si>
  <si>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</si>
  <si>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</si>
  <si>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</si>
  <si>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</si>
  <si>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</si>
  <si>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</si>
  <si>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</si>
  <si>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</si>
  <si>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</si>
  <si>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</si>
  <si>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</si>
  <si>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</si>
  <si>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</si>
  <si>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</si>
  <si>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</si>
  <si>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</si>
  <si>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</si>
  <si>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</si>
  <si>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</si>
  <si>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</si>
  <si>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</si>
  <si>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</si>
  <si>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</si>
  <si>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</si>
  <si>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</si>
  <si>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</si>
  <si>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</si>
  <si>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</si>
  <si>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</si>
  <si>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</si>
  <si>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</si>
  <si>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</si>
  <si>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</si>
  <si>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</si>
  <si>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</si>
  <si>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</si>
  <si>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</si>
  <si>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</si>
  <si>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</si>
  <si>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</si>
  <si>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</si>
  <si>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</si>
  <si>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</si>
  <si>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</si>
  <si>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</si>
  <si>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</si>
  <si>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</si>
  <si>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</si>
  <si>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</si>
  <si>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</si>
  <si>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</si>
  <si>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</si>
  <si>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</si>
  <si>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</si>
  <si>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</si>
  <si>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</si>
  <si>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</si>
  <si>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</si>
  <si>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</si>
  <si>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</si>
  <si>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</si>
  <si>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</si>
  <si>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</si>
  <si>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</si>
  <si>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</si>
  <si>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</si>
  <si>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</si>
  <si>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</si>
  <si>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</si>
  <si>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</si>
  <si>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</si>
  <si>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</si>
  <si>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</si>
  <si>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</si>
  <si>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</si>
  <si>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</si>
  <si>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</si>
  <si>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</si>
  <si>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</si>
  <si>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</si>
  <si>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</si>
  <si>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</si>
  <si>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</si>
  <si>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</si>
  <si>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</si>
  <si>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</si>
  <si>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</si>
  <si>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</si>
  <si>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</si>
  <si>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</si>
  <si>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</si>
  <si>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</si>
  <si>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</si>
  <si>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</si>
  <si>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</si>
  <si>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</si>
  <si>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</si>
  <si>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</si>
  <si>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</si>
  <si>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</si>
  <si>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</si>
  <si>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</si>
  <si>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</si>
  <si>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</si>
  <si>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</si>
  <si>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</si>
  <si>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</si>
  <si>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</si>
  <si>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</si>
  <si>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</si>
  <si>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</si>
  <si>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</si>
  <si>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</si>
  <si>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</si>
  <si>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</si>
  <si>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</si>
  <si>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</si>
  <si>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</si>
  <si>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</si>
  <si>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</si>
  <si>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</si>
  <si>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</si>
  <si>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</si>
  <si>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</si>
  <si>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</si>
  <si>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</si>
  <si>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</si>
  <si>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</si>
  <si>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</si>
  <si>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</si>
  <si>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</si>
  <si>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</si>
  <si>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</si>
  <si>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</si>
  <si>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</si>
  <si>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</si>
  <si>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</si>
  <si>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</si>
  <si>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</si>
  <si>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</si>
  <si>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</si>
  <si>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</si>
  <si>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</si>
  <si>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</si>
  <si>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</si>
  <si>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</si>
  <si>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</si>
  <si>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</si>
  <si>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</si>
  <si>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</si>
  <si>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</si>
  <si>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</si>
  <si>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</si>
  <si>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</si>
  <si>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</si>
  <si>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</si>
  <si>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</si>
  <si>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</si>
  <si>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</si>
  <si>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</si>
  <si>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</si>
  <si>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</si>
  <si>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</si>
  <si>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</si>
  <si>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</si>
  <si>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</si>
  <si>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</si>
  <si>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</si>
  <si>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</si>
  <si>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</si>
  <si>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</si>
  <si>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</si>
  <si>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</si>
  <si>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</si>
  <si>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</si>
  <si>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</si>
  <si>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</si>
  <si>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</si>
  <si>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</si>
  <si>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</si>
  <si>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</si>
  <si>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</si>
  <si>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</si>
  <si>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</si>
  <si>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</si>
  <si>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</si>
  <si>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</si>
  <si>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</si>
  <si>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</si>
  <si>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</si>
  <si>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</si>
  <si>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</si>
  <si>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</si>
  <si>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</si>
  <si>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</si>
  <si>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</si>
  <si>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</si>
  <si>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</si>
  <si>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</si>
  <si>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</si>
  <si>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</si>
  <si>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</si>
  <si>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</si>
  <si>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</si>
  <si>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</si>
  <si>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</si>
  <si>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</si>
  <si>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</si>
  <si>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</si>
  <si>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</si>
  <si>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</si>
  <si>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</si>
  <si>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</si>
  <si>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</si>
  <si>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</si>
  <si>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</si>
  <si>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</si>
  <si>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</si>
  <si>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</si>
  <si>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</si>
  <si>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</si>
  <si>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</si>
  <si>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</si>
  <si>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</si>
  <si>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</si>
  <si>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</si>
  <si>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</si>
  <si>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</si>
  <si>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</si>
  <si>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</si>
  <si>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</si>
  <si>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</si>
  <si>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</si>
  <si>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</si>
  <si>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</si>
  <si>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</si>
  <si>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</si>
  <si>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</si>
  <si>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</si>
  <si>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</si>
  <si>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</si>
  <si>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</si>
  <si>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</si>
  <si>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</si>
  <si>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</si>
  <si>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</si>
  <si>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</si>
  <si>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</si>
  <si>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</si>
  <si>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</si>
  <si>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</si>
  <si>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</si>
  <si>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</si>
  <si>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</si>
  <si>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</si>
  <si>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</si>
  <si>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</si>
  <si>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</si>
  <si>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</si>
  <si>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</si>
  <si>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</si>
  <si>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</si>
  <si>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</si>
  <si>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</si>
  <si>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</si>
  <si>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</si>
  <si>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</si>
  <si>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</si>
  <si>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</si>
  <si>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</si>
  <si>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</si>
  <si>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</si>
  <si>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</si>
  <si>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</si>
  <si>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</si>
  <si>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</si>
  <si>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</si>
  <si>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</si>
  <si>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</si>
  <si>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</si>
  <si>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</si>
  <si>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</si>
  <si>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</si>
  <si>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</si>
  <si>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</si>
  <si>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</si>
  <si>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</si>
  <si>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</si>
  <si>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</si>
  <si>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</si>
  <si>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</si>
  <si>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</si>
  <si>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</si>
  <si>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</si>
  <si>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</si>
  <si>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</si>
  <si>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</si>
  <si>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</si>
  <si>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</si>
  <si>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</si>
  <si>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</si>
  <si>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</si>
  <si>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</si>
  <si>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</si>
  <si>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</si>
  <si>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</si>
  <si>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</si>
  <si>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</si>
  <si>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</si>
  <si>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</si>
  <si>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</si>
  <si>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</si>
  <si>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</si>
  <si>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</si>
  <si>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</si>
  <si>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</si>
  <si>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</si>
  <si>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</si>
  <si>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</si>
  <si>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</si>
  <si>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</si>
  <si>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</si>
  <si>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</si>
  <si>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</si>
  <si>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</si>
  <si>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</si>
  <si>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</si>
  <si>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</si>
  <si>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</si>
  <si>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</si>
  <si>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</si>
  <si>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</si>
  <si>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</si>
  <si>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</si>
  <si>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</si>
  <si>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</si>
  <si>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</si>
  <si>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</si>
  <si>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</si>
  <si>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</si>
  <si>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</si>
  <si>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</si>
  <si>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</si>
  <si>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</si>
  <si>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</si>
  <si>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</si>
  <si>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</si>
  <si>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</si>
  <si>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</si>
  <si>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</si>
  <si>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</si>
  <si>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</si>
  <si>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</si>
  <si>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</si>
  <si>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</si>
  <si>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</si>
  <si>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</si>
  <si>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</si>
  <si>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</si>
  <si>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</si>
  <si>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</si>
  <si>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</si>
  <si>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</si>
  <si>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</si>
  <si>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</si>
  <si>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</si>
  <si>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</si>
  <si>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</si>
  <si>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</si>
  <si>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</si>
  <si>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</si>
  <si>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</si>
  <si>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</si>
  <si>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</si>
  <si>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</si>
  <si>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</si>
  <si>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</si>
  <si>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</si>
  <si>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</si>
  <si>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</si>
  <si>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</si>
  <si>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</si>
  <si>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</si>
  <si>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</si>
  <si>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</si>
  <si>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</si>
  <si>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</si>
  <si>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</si>
  <si>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</si>
  <si>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</si>
  <si>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</si>
  <si>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</si>
  <si>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</si>
  <si>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</si>
  <si>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</si>
  <si>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</si>
  <si>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</si>
  <si>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</si>
  <si>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</si>
  <si>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</si>
  <si>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</si>
  <si>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</si>
  <si>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</si>
  <si>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</si>
  <si>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</si>
  <si>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</si>
  <si>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</si>
  <si>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</si>
  <si>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</si>
  <si>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</si>
  <si>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</si>
  <si>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</si>
  <si>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</si>
  <si>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</si>
  <si>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</si>
  <si>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</si>
  <si>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</si>
  <si>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</si>
  <si>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</si>
  <si>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</si>
  <si>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</si>
  <si>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</si>
  <si>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</si>
  <si>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</si>
  <si>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</si>
  <si>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</si>
  <si>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</si>
  <si>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</si>
  <si>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</si>
  <si>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</si>
  <si>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</si>
  <si>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</si>
  <si>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</si>
  <si>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</si>
  <si>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</si>
  <si>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</si>
  <si>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</si>
  <si>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</si>
  <si>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</si>
  <si>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</si>
  <si>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</si>
  <si>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</si>
  <si>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</si>
  <si>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</si>
  <si>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</si>
  <si>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</si>
  <si>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</si>
  <si>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</si>
  <si>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</si>
  <si>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</si>
  <si>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</si>
  <si>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</si>
  <si>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</si>
  <si>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</si>
  <si>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</si>
  <si>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</si>
  <si>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</si>
  <si>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</si>
  <si>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</si>
  <si>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</si>
  <si>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</si>
  <si>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</si>
  <si>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</si>
  <si>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</si>
  <si>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</si>
  <si>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</si>
  <si>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</si>
  <si>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</si>
  <si>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</si>
  <si>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</si>
  <si>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</si>
  <si>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</si>
  <si>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</si>
  <si>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</si>
  <si>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</si>
  <si>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</si>
  <si>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</si>
  <si>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</si>
  <si>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</si>
  <si>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</si>
  <si>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</si>
  <si>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</si>
  <si>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</si>
  <si>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</si>
  <si>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</si>
  <si>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</si>
  <si>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</si>
  <si>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</si>
  <si>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</si>
  <si>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</si>
  <si>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</si>
  <si>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</si>
  <si>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</si>
  <si>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</si>
  <si>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</si>
  <si>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</si>
  <si>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</si>
  <si>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</si>
  <si>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</si>
  <si>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</si>
  <si>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</si>
  <si>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</si>
  <si>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</si>
  <si>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</si>
  <si>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</si>
  <si>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</si>
  <si>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</si>
  <si>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</si>
  <si>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</si>
  <si>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</si>
  <si>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</si>
  <si>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</si>
  <si>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</si>
  <si>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</si>
  <si>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</si>
  <si>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</si>
  <si>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</si>
  <si>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</si>
  <si>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</si>
  <si>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</si>
  <si>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</si>
  <si>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</si>
  <si>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</si>
  <si>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</si>
  <si>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</si>
  <si>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</si>
  <si>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</si>
  <si>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</si>
  <si>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</si>
  <si>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</si>
  <si>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</si>
  <si>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</si>
  <si>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</si>
  <si>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</si>
  <si>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</si>
  <si>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</si>
  <si>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</si>
  <si>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</si>
  <si>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</si>
  <si>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</si>
  <si>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</si>
  <si>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</si>
  <si>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</si>
  <si>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</si>
  <si>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</si>
  <si>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</si>
  <si>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</si>
  <si>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</si>
  <si>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</si>
  <si>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</si>
  <si>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</si>
  <si>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</si>
  <si>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</si>
  <si>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</si>
  <si>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</si>
  <si>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</si>
  <si>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</si>
  <si>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</si>
  <si>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</si>
  <si>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</si>
  <si>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</si>
  <si>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</si>
  <si>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</si>
  <si>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</si>
  <si>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</si>
  <si>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</si>
  <si>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</si>
  <si>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</si>
  <si>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</si>
  <si>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</si>
  <si>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</si>
  <si>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</si>
  <si>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</si>
  <si>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</si>
  <si>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</si>
  <si>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</si>
  <si>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</si>
  <si>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</si>
  <si>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</si>
  <si>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</si>
  <si>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</si>
  <si>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</si>
  <si>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</si>
  <si>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</si>
  <si>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</si>
  <si>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</si>
  <si>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</si>
  <si>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</si>
  <si>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</si>
  <si>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</si>
  <si>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</si>
  <si>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</si>
  <si>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</si>
  <si>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</si>
  <si>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</si>
  <si>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</si>
  <si>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</si>
  <si>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</si>
  <si>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</si>
  <si>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</si>
  <si>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</si>
  <si>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</si>
  <si>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</si>
  <si>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</si>
  <si>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</si>
  <si>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</si>
  <si>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</si>
  <si>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</si>
  <si>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</si>
  <si>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</si>
  <si>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</si>
  <si>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</si>
  <si>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</si>
  <si>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</si>
  <si>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</si>
  <si>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</si>
  <si>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</si>
  <si>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</si>
  <si>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</si>
  <si>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</si>
  <si>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</si>
  <si>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</si>
  <si>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</si>
  <si>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</si>
  <si>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</si>
  <si>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</si>
  <si>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</si>
  <si>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</si>
  <si>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</si>
  <si>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</si>
  <si>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</si>
  <si>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</si>
  <si>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</si>
  <si>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</si>
  <si>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</si>
  <si>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</si>
  <si>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</si>
  <si>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</si>
  <si>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</si>
  <si>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</si>
  <si>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</si>
  <si>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</si>
  <si>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</si>
  <si>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</si>
  <si>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</si>
  <si>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</si>
  <si>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</si>
  <si>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</si>
  <si>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</si>
  <si>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</si>
  <si>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</si>
  <si>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</si>
  <si>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</si>
  <si>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</si>
  <si>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</si>
  <si>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</si>
  <si>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</si>
  <si>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</si>
  <si>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</si>
  <si>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</si>
  <si>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</si>
  <si>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</si>
  <si>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</si>
  <si>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</si>
  <si>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</si>
  <si>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</si>
  <si>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</si>
  <si>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</si>
  <si>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</si>
  <si>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</si>
  <si>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</si>
  <si>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</si>
  <si>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</si>
  <si>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</si>
  <si>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</si>
  <si>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</si>
  <si>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</si>
  <si>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</si>
  <si>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</si>
  <si>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</si>
  <si>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</si>
  <si>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</si>
  <si>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</si>
  <si>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</si>
  <si>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</si>
  <si>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</si>
  <si>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</si>
  <si>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</si>
  <si>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</si>
  <si>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</si>
  <si>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</si>
  <si>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</si>
  <si>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</si>
  <si>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</si>
  <si>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</si>
  <si>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</si>
  <si>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</si>
  <si>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</si>
  <si>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</si>
  <si>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</si>
  <si>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</si>
  <si>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</si>
  <si>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</si>
  <si>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</si>
  <si>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</si>
  <si>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</si>
  <si>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</si>
  <si>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</si>
  <si>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</si>
  <si>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</si>
  <si>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</si>
  <si>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</si>
  <si>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</si>
  <si>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</si>
  <si>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</si>
  <si>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</si>
  <si>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</si>
  <si>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</si>
  <si>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</si>
  <si>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</si>
  <si>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</si>
  <si>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</si>
  <si>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</si>
  <si>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</si>
  <si>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</si>
  <si>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</si>
  <si>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</si>
  <si>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</si>
  <si>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</si>
  <si>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</si>
  <si>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</si>
  <si>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</si>
  <si>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</si>
  <si>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</si>
  <si>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</si>
  <si>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</si>
  <si>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</si>
  <si>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</si>
  <si>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</si>
  <si>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</si>
  <si>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</si>
  <si>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</si>
  <si>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</si>
  <si>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</si>
  <si>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</si>
  <si>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</si>
  <si>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</si>
  <si>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</si>
  <si>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</si>
  <si>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</si>
  <si>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</si>
  <si>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</si>
  <si>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</si>
  <si>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</si>
  <si>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</si>
  <si>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</si>
  <si>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</si>
  <si>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</si>
  <si>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</si>
  <si>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</si>
  <si>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</si>
  <si>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</si>
  <si>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</si>
  <si>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</si>
  <si>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</si>
  <si>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</si>
  <si>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</si>
  <si>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</si>
  <si>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</si>
  <si>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</si>
  <si>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</si>
  <si>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</si>
  <si>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</si>
  <si>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</si>
  <si>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</si>
  <si>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</si>
  <si>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</si>
  <si>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</si>
  <si>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</si>
  <si>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</si>
  <si>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</si>
  <si>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</si>
  <si>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</si>
  <si>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</si>
  <si>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</si>
  <si>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</si>
  <si>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</si>
  <si>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</si>
  <si>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</si>
  <si>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</si>
  <si>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</si>
  <si>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</si>
  <si>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</si>
  <si>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</si>
  <si>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</si>
  <si>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</si>
  <si>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</si>
  <si>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</si>
  <si>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</si>
  <si>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</si>
  <si>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</si>
  <si>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</si>
  <si>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</si>
  <si>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</si>
  <si>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</si>
  <si>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</si>
  <si>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</si>
  <si>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</si>
  <si>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</si>
  <si>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</si>
  <si>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</si>
  <si>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</si>
  <si>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</si>
  <si>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</si>
  <si>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</si>
  <si>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</si>
  <si>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</si>
  <si>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</si>
  <si>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</si>
  <si>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</si>
  <si>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</si>
  <si>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</si>
  <si>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</si>
  <si>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</si>
  <si>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</si>
  <si>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</si>
  <si>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</si>
  <si>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</si>
  <si>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</si>
  <si>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</si>
  <si>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</si>
  <si>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</si>
  <si>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</si>
  <si>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</si>
  <si>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</si>
  <si>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</si>
  <si>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</si>
  <si>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</si>
  <si>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</si>
  <si>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</si>
  <si>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</si>
  <si>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</si>
  <si>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</si>
  <si>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</si>
  <si>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</si>
  <si>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</si>
  <si>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</si>
  <si>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</si>
  <si>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</si>
  <si>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</si>
  <si>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</si>
  <si>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</si>
  <si>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</si>
  <si>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</si>
  <si>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</si>
  <si>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</si>
  <si>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</si>
  <si>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</si>
  <si>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</si>
  <si>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</si>
  <si>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</si>
  <si>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</si>
  <si>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</si>
  <si>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</si>
  <si>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</si>
  <si>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</si>
  <si>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</si>
  <si>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</si>
  <si>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</si>
  <si>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</si>
  <si>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</si>
  <si>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</si>
  <si>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</si>
  <si>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</si>
  <si>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</si>
  <si>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</si>
  <si>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</si>
  <si>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</si>
  <si>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</si>
  <si>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</si>
  <si>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</si>
  <si>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</si>
  <si>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</si>
  <si>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</si>
  <si>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</si>
  <si>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</si>
  <si>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</si>
  <si>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</si>
  <si>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</si>
  <si>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</si>
  <si>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</si>
  <si>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</si>
  <si>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</si>
  <si>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</si>
  <si>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</si>
  <si>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</si>
  <si>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</si>
  <si>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</si>
  <si>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</si>
  <si>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</si>
  <si>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</si>
  <si>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</si>
  <si>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</si>
  <si>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</si>
  <si>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</si>
  <si>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</si>
  <si>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</si>
  <si>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</si>
  <si>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</si>
  <si>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</si>
  <si>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</si>
  <si>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</si>
  <si>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</si>
  <si>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</si>
  <si>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</si>
  <si>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</si>
  <si>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</si>
  <si>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</si>
  <si>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</si>
  <si>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</si>
  <si>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</si>
  <si>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</si>
  <si>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</si>
  <si>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</si>
  <si>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</si>
  <si>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</si>
  <si>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</si>
  <si>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</si>
  <si>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</si>
  <si>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</si>
  <si>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</si>
  <si>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</si>
  <si>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</si>
  <si>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</si>
  <si>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</si>
  <si>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</si>
  <si>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</si>
  <si>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</si>
  <si>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</si>
  <si>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</si>
  <si>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</si>
  <si>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</si>
  <si>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</si>
  <si>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</si>
  <si>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</si>
  <si>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</si>
  <si>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</si>
  <si>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</si>
  <si>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</si>
  <si>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</si>
  <si>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</si>
  <si>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</si>
  <si>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</si>
  <si>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</si>
  <si>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</si>
  <si>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</si>
  <si>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</si>
  <si>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</si>
  <si>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</si>
  <si>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</si>
  <si>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</si>
  <si>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</si>
  <si>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</si>
  <si>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</si>
  <si>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</si>
  <si>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</si>
  <si>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</si>
  <si>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</si>
  <si>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</si>
  <si>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</si>
  <si>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</si>
  <si>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</si>
  <si>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</si>
  <si>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</si>
  <si>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</si>
  <si>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</si>
  <si>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</si>
  <si>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</si>
  <si>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</si>
  <si>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</si>
  <si>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</si>
  <si>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</si>
  <si>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</si>
  <si>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</si>
  <si>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</si>
  <si>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</si>
  <si>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</si>
  <si>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</si>
  <si>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</si>
  <si>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</si>
  <si>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</si>
  <si>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</si>
  <si>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</si>
  <si>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</si>
  <si>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</si>
  <si>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</si>
  <si>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</si>
  <si>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</si>
  <si>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</si>
  <si>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</si>
  <si>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</si>
  <si>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</si>
  <si>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</si>
  <si>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</si>
  <si>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</si>
  <si>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</si>
  <si>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</si>
  <si>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</si>
  <si>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</si>
  <si>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</si>
  <si>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</si>
  <si>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</si>
  <si>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</si>
  <si>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</si>
  <si>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</si>
  <si>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</si>
  <si>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</si>
  <si>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</si>
  <si>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</si>
  <si>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</si>
  <si>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</si>
  <si>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</si>
  <si>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</si>
  <si>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</si>
  <si>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</si>
  <si>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</si>
  <si>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</si>
  <si>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</si>
  <si>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</si>
  <si>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</si>
  <si>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</si>
  <si>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</si>
  <si>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</si>
  <si>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</si>
  <si>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</si>
  <si>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</si>
  <si>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</si>
  <si>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</si>
  <si>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</si>
  <si>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</si>
  <si>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</si>
  <si>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</si>
  <si>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</si>
  <si>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</si>
  <si>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</si>
  <si>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</si>
  <si>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</si>
  <si>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</si>
  <si>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</si>
  <si>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</si>
  <si>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</si>
  <si>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</si>
  <si>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</si>
  <si>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</si>
  <si>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</si>
  <si>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</si>
  <si>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</si>
  <si>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</si>
  <si>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</si>
  <si>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</si>
  <si>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</si>
  <si>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</si>
  <si>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</si>
  <si>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</si>
  <si>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</si>
  <si>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</si>
  <si>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</si>
  <si>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</si>
  <si>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</si>
  <si>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</si>
  <si>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</si>
  <si>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</si>
  <si>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</si>
  <si>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</si>
  <si>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</si>
  <si>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</si>
  <si>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</si>
  <si>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</si>
  <si>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</si>
  <si>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</si>
  <si>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</si>
  <si>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</si>
  <si>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</si>
  <si>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</si>
  <si>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</si>
  <si>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</si>
  <si>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</si>
  <si>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</si>
  <si>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</si>
  <si>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</si>
  <si>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</si>
  <si>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</si>
  <si>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</si>
  <si>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</si>
  <si>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</si>
  <si>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</si>
  <si>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</si>
  <si>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</si>
  <si>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</si>
  <si>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</si>
  <si>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</si>
  <si>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</si>
  <si>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</si>
  <si>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</si>
  <si>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</si>
  <si>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</si>
  <si>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</si>
  <si>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</si>
  <si>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</si>
  <si>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</si>
  <si>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</si>
  <si>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</si>
  <si>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</si>
  <si>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</si>
  <si>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</si>
  <si>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</si>
  <si>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</si>
  <si>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</si>
  <si>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</si>
  <si>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</si>
  <si>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</si>
  <si>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</si>
  <si>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</si>
  <si>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</si>
  <si>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</si>
  <si>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</si>
  <si>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</si>
  <si>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</si>
  <si>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</si>
  <si>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</si>
  <si>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</si>
  <si>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</si>
  <si>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</si>
  <si>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</si>
  <si>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</si>
  <si>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</si>
  <si>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</si>
  <si>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</si>
  <si>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</si>
  <si>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</si>
  <si>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</si>
  <si>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</si>
  <si>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</si>
  <si>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</si>
  <si>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</si>
  <si>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</si>
  <si>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</si>
  <si>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</si>
  <si>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</si>
  <si>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</si>
  <si>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</si>
  <si>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</si>
  <si>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</si>
  <si>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</si>
  <si>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</si>
  <si>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</si>
  <si>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</si>
  <si>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</si>
  <si>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</si>
  <si>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</si>
  <si>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</si>
  <si>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</si>
  <si>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</si>
  <si>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</si>
  <si>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</si>
  <si>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</si>
  <si>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</si>
  <si>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</si>
  <si>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</si>
  <si>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</si>
  <si>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</si>
  <si>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</si>
  <si>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</si>
  <si>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</si>
  <si>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</si>
  <si>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</si>
  <si>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</si>
  <si>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</si>
  <si>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</si>
  <si>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</si>
  <si>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</si>
  <si>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</si>
  <si>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</si>
  <si>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</si>
  <si>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</si>
  <si>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</si>
  <si>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</si>
  <si>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</si>
  <si>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</si>
  <si>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</si>
  <si>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</si>
  <si>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</si>
  <si>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</si>
  <si>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</si>
  <si>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</si>
  <si>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</si>
  <si>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</si>
  <si>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</si>
  <si>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</si>
  <si>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</si>
  <si>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</si>
  <si>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</si>
  <si>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</si>
  <si>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</si>
  <si>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</si>
  <si>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</si>
  <si>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</si>
  <si>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</si>
  <si>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</si>
  <si>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</si>
  <si>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</si>
  <si>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</si>
  <si>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</si>
  <si>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</si>
  <si>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</si>
  <si>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</si>
  <si>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</si>
  <si>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</si>
  <si>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</si>
  <si>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</si>
  <si>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</si>
  <si>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</si>
  <si>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</si>
  <si>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</si>
  <si>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</si>
  <si>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</si>
  <si>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</si>
  <si>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</si>
  <si>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</si>
  <si>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</si>
  <si>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</si>
  <si>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</si>
  <si>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</si>
  <si>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</si>
  <si>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</si>
  <si>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</si>
  <si>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</si>
  <si>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</si>
  <si>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</si>
  <si>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</si>
  <si>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</si>
  <si>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</si>
  <si>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</si>
  <si>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</si>
  <si>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</si>
  <si>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</si>
  <si>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</si>
  <si>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</si>
  <si>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</si>
  <si>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</si>
  <si>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</si>
  <si>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</si>
  <si>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</si>
  <si>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</si>
  <si>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</si>
  <si>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</si>
  <si>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</si>
  <si>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</si>
  <si>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</si>
  <si>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</si>
  <si>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</si>
  <si>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</si>
  <si>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</si>
  <si>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</si>
  <si>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</si>
  <si>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</si>
  <si>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</si>
  <si>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</si>
  <si>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</si>
  <si>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</si>
  <si>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</si>
  <si>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</si>
  <si>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</si>
  <si>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</si>
  <si>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</si>
  <si>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</si>
  <si>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</si>
  <si>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</si>
  <si>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</si>
  <si>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</si>
  <si>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</si>
  <si>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</si>
  <si>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</si>
  <si>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</si>
  <si>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</si>
  <si>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</si>
  <si>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</si>
  <si>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</si>
  <si>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</si>
  <si>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</si>
  <si>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</si>
  <si>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</si>
  <si>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</si>
  <si>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</si>
  <si>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</si>
  <si>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</si>
  <si>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</si>
  <si>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</si>
  <si>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</si>
  <si>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</si>
  <si>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</si>
  <si>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</si>
  <si>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</si>
  <si>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</si>
  <si>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</si>
  <si>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</si>
  <si>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</si>
  <si>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</si>
  <si>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</si>
  <si>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</si>
  <si>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</si>
  <si>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</si>
  <si>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</si>
  <si>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</si>
  <si>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</si>
  <si>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</si>
  <si>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</si>
  <si>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</si>
  <si>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</si>
  <si>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</si>
  <si>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</si>
  <si>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</si>
  <si>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</si>
  <si>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</si>
  <si>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</si>
  <si>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</si>
  <si>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</si>
  <si>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</si>
  <si>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</si>
  <si>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</si>
  <si>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</si>
  <si>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</si>
  <si>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</si>
  <si>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</si>
  <si>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</si>
  <si>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</si>
  <si>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</si>
  <si>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</si>
  <si>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</si>
  <si>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</si>
  <si>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</si>
  <si>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</si>
  <si>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</si>
  <si>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</si>
  <si>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</si>
  <si>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</si>
  <si>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</si>
  <si>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</si>
  <si>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</si>
  <si>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</si>
  <si>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</si>
  <si>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</si>
  <si>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</si>
  <si>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</si>
  <si>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</si>
  <si>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</si>
  <si>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</si>
  <si>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</si>
  <si>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</si>
  <si>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</si>
  <si>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</si>
  <si>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</si>
  <si>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</si>
  <si>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</si>
  <si>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</si>
  <si>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</si>
  <si>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</si>
  <si>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</si>
  <si>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</si>
  <si>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</si>
  <si>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</si>
  <si>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</si>
  <si>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</si>
  <si>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</si>
  <si>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</si>
  <si>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</si>
  <si>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</si>
  <si>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</si>
  <si>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</si>
  <si>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</si>
  <si>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</si>
  <si>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</si>
  <si>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</si>
  <si>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</si>
  <si>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</si>
  <si>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</si>
  <si>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</si>
  <si>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</si>
  <si>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</si>
  <si>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</si>
  <si>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</si>
  <si>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</si>
  <si>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</si>
  <si>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</si>
  <si>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</si>
  <si>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</si>
  <si>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</si>
  <si>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</si>
  <si>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</si>
  <si>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</si>
  <si>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</si>
  <si>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</si>
  <si>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</si>
  <si>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</si>
  <si>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</si>
  <si>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</si>
  <si>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</si>
  <si>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</si>
  <si>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</si>
  <si>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</si>
  <si>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</si>
  <si>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</si>
  <si>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</si>
  <si>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</si>
  <si>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</si>
  <si>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</si>
  <si>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</si>
  <si>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</si>
  <si>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</si>
  <si>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</si>
  <si>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</si>
  <si>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</si>
  <si>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</si>
  <si>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</si>
  <si>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</si>
  <si>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</si>
  <si>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</si>
  <si>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</si>
  <si>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</si>
  <si>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</si>
  <si>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</si>
  <si>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</si>
  <si>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</si>
  <si>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</si>
  <si>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</si>
  <si>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</si>
  <si>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</si>
  <si>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</si>
  <si>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</si>
  <si>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</si>
  <si>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</si>
  <si>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</si>
  <si>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</si>
  <si>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</si>
  <si>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</si>
  <si>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</si>
  <si>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</si>
  <si>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</si>
  <si>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</si>
  <si>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</si>
  <si>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</si>
  <si>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</si>
  <si>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</si>
  <si>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</si>
  <si>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</si>
  <si>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</si>
  <si>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</si>
  <si>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</si>
  <si>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</si>
  <si>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</si>
  <si>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</si>
  <si>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</si>
  <si>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</si>
  <si>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</si>
  <si>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</si>
  <si>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</si>
  <si>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</si>
  <si>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</si>
  <si>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</si>
  <si>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</si>
  <si>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</si>
  <si>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</si>
  <si>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</si>
  <si>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</si>
  <si>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</si>
  <si>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</si>
  <si>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</si>
  <si>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</si>
  <si>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</si>
  <si>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</si>
  <si>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</si>
  <si>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</si>
  <si>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</si>
  <si>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</si>
  <si>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</si>
  <si>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</si>
  <si>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</si>
  <si>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</si>
  <si>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</si>
  <si>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</si>
  <si>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</si>
  <si>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</si>
  <si>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</si>
  <si>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</si>
  <si>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</si>
  <si>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</si>
  <si>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</si>
  <si>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</si>
  <si>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</si>
  <si>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</si>
  <si>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</si>
  <si>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</si>
  <si>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</si>
  <si>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</si>
  <si>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</si>
  <si>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</si>
  <si>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</si>
  <si>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</si>
  <si>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</si>
  <si>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</si>
  <si>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</si>
  <si>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</si>
  <si>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</si>
  <si>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</si>
  <si>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</si>
  <si>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</si>
  <si>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</si>
  <si>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</si>
  <si>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</si>
  <si>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</si>
  <si>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</si>
  <si>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</si>
  <si>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</si>
  <si>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</si>
  <si>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</si>
  <si>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</si>
  <si>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</si>
  <si>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</si>
  <si>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</si>
  <si>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</si>
  <si>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</si>
  <si>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</si>
  <si>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</si>
  <si>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</si>
  <si>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</si>
  <si>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</si>
  <si>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</si>
  <si>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</si>
  <si>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</si>
  <si>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</si>
  <si>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</si>
  <si>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</si>
  <si>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</si>
  <si>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</si>
  <si>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</si>
  <si>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</si>
  <si>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</si>
  <si>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</si>
  <si>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</si>
  <si>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</si>
  <si>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</si>
  <si>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</si>
  <si>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</si>
  <si>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</si>
  <si>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</si>
  <si>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</si>
  <si>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</si>
  <si>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</si>
  <si>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</si>
  <si>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</si>
  <si>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</si>
  <si>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</si>
  <si>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</si>
  <si>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</si>
  <si>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</si>
  <si>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</si>
  <si>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</si>
  <si>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</si>
  <si>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</si>
  <si>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</si>
  <si>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</si>
  <si>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</si>
  <si>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</si>
  <si>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</si>
  <si>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</si>
  <si>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</si>
  <si>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</si>
  <si>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</si>
  <si>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</si>
  <si>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</si>
  <si>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</si>
  <si>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</si>
  <si>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</si>
  <si>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</si>
  <si>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</si>
  <si>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</si>
  <si>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</si>
  <si>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</si>
  <si>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</si>
  <si>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</si>
  <si>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</si>
  <si>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</si>
  <si>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</si>
  <si>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</si>
  <si>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</si>
  <si>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</si>
  <si>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</si>
  <si>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</si>
  <si>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</si>
  <si>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</si>
  <si>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</si>
  <si>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</si>
  <si>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</si>
  <si>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</si>
  <si>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</si>
  <si>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</si>
  <si>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</si>
  <si>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</si>
  <si>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</si>
  <si>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</si>
  <si>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</si>
  <si>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</si>
  <si>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</si>
  <si>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</si>
  <si>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</si>
  <si>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</si>
  <si>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</si>
  <si>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</si>
  <si>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</si>
  <si>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</si>
  <si>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</si>
  <si>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</si>
  <si>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</si>
  <si>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</si>
  <si>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</si>
  <si>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</si>
  <si>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</si>
  <si>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</si>
  <si>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</si>
  <si>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</si>
  <si>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</si>
  <si>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</si>
  <si>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</si>
  <si>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</si>
  <si>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</si>
  <si>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</si>
  <si>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</si>
  <si>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</si>
  <si>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</si>
  <si>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</si>
  <si>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</si>
  <si>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</si>
  <si>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</si>
  <si>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</si>
  <si>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</si>
  <si>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</si>
  <si>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</si>
  <si>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</si>
  <si>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</si>
  <si>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</si>
  <si>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</si>
  <si>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</si>
  <si>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</si>
  <si>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</si>
  <si>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</si>
  <si>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</si>
  <si>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</si>
  <si>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</si>
  <si>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</si>
  <si>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</si>
  <si>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</si>
  <si>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</si>
  <si>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</si>
  <si>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</si>
  <si>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</si>
  <si>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</si>
  <si>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</si>
  <si>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</si>
  <si>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</si>
  <si>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</si>
  <si>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</si>
  <si>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</si>
  <si>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</si>
  <si>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</si>
  <si>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</si>
  <si>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</si>
  <si>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</si>
  <si>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</si>
  <si>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</si>
  <si>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</si>
  <si>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</si>
  <si>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</si>
  <si>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</si>
  <si>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</si>
  <si>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</si>
  <si>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</si>
  <si>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</si>
  <si>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</si>
  <si>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</si>
  <si>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</si>
  <si>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</si>
  <si>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</si>
  <si>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</si>
  <si>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</si>
  <si>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</si>
  <si>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</si>
  <si>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</si>
  <si>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</si>
  <si>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</si>
  <si>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</si>
  <si>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</si>
  <si>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</si>
  <si>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</si>
  <si>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</si>
  <si>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</si>
  <si>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</si>
  <si>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</si>
  <si>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</si>
  <si>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</si>
  <si>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</si>
  <si>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</si>
  <si>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</si>
  <si>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</si>
  <si>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</si>
  <si>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</si>
  <si>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</si>
  <si>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</si>
  <si>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</si>
  <si>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</si>
  <si>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</si>
  <si>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</si>
  <si>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</si>
  <si>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</si>
  <si>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</si>
  <si>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</si>
  <si>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</si>
  <si>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</si>
  <si>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</si>
  <si>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</si>
  <si>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</si>
  <si>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</si>
  <si>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</si>
  <si>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</si>
  <si>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</si>
  <si>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</si>
  <si>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</si>
  <si>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</si>
  <si>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</si>
  <si>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</si>
  <si>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</si>
  <si>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</si>
  <si>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</si>
  <si>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</si>
  <si>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</si>
  <si>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</si>
  <si>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</si>
  <si>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</si>
  <si>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</si>
  <si>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</si>
  <si>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</si>
  <si>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</si>
  <si>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</si>
  <si>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</si>
  <si>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</si>
  <si>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</si>
  <si>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</si>
  <si>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</si>
  <si>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</si>
  <si>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</si>
  <si>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</si>
  <si>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</si>
  <si>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</si>
  <si>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</si>
  <si>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</si>
  <si>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</si>
  <si>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</si>
  <si>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</si>
  <si>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</si>
  <si>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</si>
  <si>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</si>
  <si>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</si>
  <si>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</si>
  <si>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</si>
  <si>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</si>
  <si>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</si>
  <si>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</si>
  <si>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</si>
  <si>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</si>
  <si>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</si>
  <si>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</si>
  <si>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</si>
  <si>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</si>
  <si>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</si>
  <si>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</si>
  <si>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</si>
  <si>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</si>
  <si>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</si>
  <si>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</si>
  <si>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</si>
  <si>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</si>
  <si>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</si>
  <si>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</si>
  <si>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</si>
  <si>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</si>
  <si>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</si>
  <si>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</si>
  <si>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</si>
  <si>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</si>
  <si>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</si>
  <si>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</si>
  <si>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</si>
  <si>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</si>
  <si>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</si>
  <si>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</si>
  <si>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</si>
  <si>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</si>
  <si>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</si>
  <si>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</si>
  <si>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</si>
  <si>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</si>
  <si>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</si>
  <si>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</si>
  <si>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</si>
  <si>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</si>
  <si>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</si>
  <si>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</si>
  <si>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</si>
  <si>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</si>
  <si>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</si>
  <si>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</si>
  <si>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</si>
  <si>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</si>
  <si>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</si>
  <si>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</si>
  <si>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</si>
  <si>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</si>
  <si>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</si>
  <si>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</si>
  <si>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</si>
  <si>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</si>
  <si>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</si>
  <si>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</si>
  <si>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</si>
  <si>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</si>
  <si>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</si>
  <si>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</si>
  <si>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</si>
  <si>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</si>
  <si>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</si>
  <si>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</si>
  <si>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</si>
  <si>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</si>
  <si>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</si>
  <si>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</si>
  <si>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</si>
  <si>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</si>
  <si>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</si>
  <si>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</si>
  <si>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</si>
  <si>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</si>
  <si>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</si>
  <si>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</si>
  <si>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</si>
  <si>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</si>
  <si>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</si>
  <si>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</si>
  <si>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</si>
  <si>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</si>
  <si>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</si>
  <si>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</si>
  <si>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</si>
  <si>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</si>
  <si>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</si>
  <si>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</si>
  <si>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</si>
  <si>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</si>
  <si>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</si>
  <si>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</si>
  <si>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</si>
  <si>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</si>
  <si>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</si>
  <si>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</si>
  <si>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</si>
  <si>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</si>
  <si>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</si>
  <si>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</si>
  <si>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</si>
  <si>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</si>
  <si>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</si>
  <si>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</si>
  <si>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</si>
  <si>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</si>
  <si>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</si>
  <si>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</si>
  <si>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</si>
  <si>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</si>
  <si>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</si>
  <si>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</si>
  <si>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</si>
  <si>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</si>
  <si>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</si>
  <si>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</si>
  <si>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</si>
  <si>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</si>
  <si>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</si>
  <si>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</si>
  <si>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</si>
  <si>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</si>
  <si>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</si>
  <si>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</si>
  <si>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</si>
  <si>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</si>
  <si>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</si>
  <si>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</si>
  <si>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</si>
  <si>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</si>
  <si>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</si>
  <si>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</si>
  <si>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</si>
  <si>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</si>
  <si>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</si>
  <si>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</si>
  <si>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</si>
  <si>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</si>
  <si>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</si>
  <si>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</si>
  <si>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</si>
  <si>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</si>
  <si>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</si>
  <si>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</si>
  <si>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</si>
  <si>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</si>
  <si>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</si>
  <si>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</si>
  <si>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</si>
  <si>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</si>
  <si>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</si>
  <si>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</si>
  <si>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</si>
  <si>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</si>
  <si>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</si>
  <si>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</si>
  <si>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</si>
  <si>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</si>
  <si>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</si>
  <si>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</si>
  <si>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</si>
  <si>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</si>
  <si>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</si>
  <si>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</si>
  <si>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</si>
  <si>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</si>
  <si>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</si>
  <si>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</si>
  <si>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</si>
  <si>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</si>
  <si>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</si>
  <si>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</si>
  <si>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</si>
  <si>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</si>
  <si>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</si>
  <si>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</si>
  <si>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</si>
  <si>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</si>
  <si>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</si>
  <si>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</si>
  <si>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</si>
  <si>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</si>
  <si>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</si>
  <si>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</si>
  <si>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</si>
  <si>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</si>
  <si>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</si>
  <si>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</si>
  <si>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</si>
  <si>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</si>
  <si>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</si>
  <si>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</si>
  <si>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</si>
  <si>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</si>
  <si>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</si>
  <si>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</si>
  <si>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</si>
  <si>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</si>
  <si>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</si>
  <si>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</si>
  <si>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</si>
  <si>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</si>
  <si>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</si>
  <si>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</si>
  <si>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</si>
  <si>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</si>
  <si>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</si>
  <si>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</si>
  <si>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</si>
  <si>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</si>
  <si>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</si>
  <si>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</si>
  <si>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</si>
  <si>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</si>
  <si>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</si>
  <si>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</si>
  <si>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</si>
  <si>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</si>
  <si>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</si>
  <si>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</si>
  <si>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</si>
  <si>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</si>
  <si>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</si>
  <si>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</si>
  <si>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</si>
  <si>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</si>
  <si>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</si>
  <si>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</si>
  <si>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</si>
  <si>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</si>
  <si>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</si>
  <si>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</si>
  <si>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</si>
  <si>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</si>
  <si>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</si>
  <si>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</si>
  <si>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</si>
  <si>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</si>
  <si>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</si>
  <si>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</si>
  <si>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</si>
  <si>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</si>
  <si>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</si>
  <si>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</si>
  <si>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</si>
  <si>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</si>
  <si>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</si>
  <si>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</si>
  <si>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</si>
  <si>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</si>
  <si>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</si>
  <si>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</si>
  <si>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</si>
  <si>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</si>
  <si>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</si>
  <si>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</si>
  <si>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</si>
  <si>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</si>
  <si>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</si>
  <si>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</si>
  <si>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</si>
  <si>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</si>
  <si>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</si>
  <si>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</si>
  <si>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</si>
  <si>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</si>
  <si>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</si>
  <si>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</si>
  <si>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</si>
  <si>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</si>
  <si>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</si>
  <si>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</si>
  <si>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</si>
  <si>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</si>
  <si>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</si>
  <si>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</si>
  <si>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</si>
  <si>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</si>
  <si>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</si>
  <si>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</si>
  <si>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</si>
  <si>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</si>
  <si>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</si>
  <si>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</si>
  <si>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</si>
  <si>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</si>
  <si>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</si>
  <si>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</si>
  <si>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</si>
  <si>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</si>
  <si>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</si>
  <si>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</si>
  <si>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</si>
  <si>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</si>
  <si>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</si>
  <si>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</si>
  <si>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</si>
  <si>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</si>
  <si>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</si>
  <si>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</si>
  <si>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</si>
  <si>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</si>
  <si>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</si>
  <si>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</si>
  <si>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</si>
  <si>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</si>
  <si>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</si>
  <si>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</si>
  <si>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</si>
  <si>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</si>
  <si>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</si>
  <si>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</si>
  <si>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</si>
  <si>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</si>
  <si>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</si>
  <si>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</si>
  <si>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</si>
  <si>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</si>
  <si>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</si>
  <si>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</si>
  <si>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</si>
  <si>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</si>
  <si>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</si>
  <si>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</si>
  <si>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</si>
  <si>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</si>
  <si>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</si>
  <si>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</si>
  <si>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</si>
  <si>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</si>
  <si>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</si>
  <si>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</si>
  <si>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</si>
  <si>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</si>
  <si>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</si>
  <si>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</si>
  <si>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</si>
  <si>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</si>
  <si>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</si>
  <si>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</si>
  <si>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</si>
  <si>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</si>
  <si>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</si>
  <si>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</si>
  <si>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</si>
  <si>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</si>
  <si>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</si>
  <si>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</si>
  <si>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</si>
  <si>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</si>
  <si>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</si>
  <si>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</si>
  <si>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</si>
  <si>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</si>
  <si>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</si>
  <si>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</si>
  <si>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</si>
  <si>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</si>
  <si>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</si>
  <si>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</si>
  <si>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</si>
  <si>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</si>
  <si>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</si>
  <si>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</si>
  <si>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</si>
  <si>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</si>
  <si>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</si>
  <si>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</si>
  <si>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</si>
  <si>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</si>
  <si>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</si>
  <si>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</si>
  <si>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</si>
  <si>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</si>
  <si>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</si>
  <si>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</si>
  <si>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</si>
  <si>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</si>
  <si>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</si>
  <si>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</si>
  <si>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</si>
  <si>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</si>
  <si>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</si>
  <si>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</si>
  <si>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</si>
  <si>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</si>
  <si>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</si>
  <si>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</si>
  <si>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</si>
  <si>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</si>
  <si>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</si>
  <si>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</si>
  <si>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</si>
  <si>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</si>
  <si>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</si>
  <si>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</si>
  <si>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</si>
  <si>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</si>
  <si>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</si>
  <si>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</si>
  <si>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</si>
  <si>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</si>
  <si>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</si>
  <si>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</si>
  <si>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</si>
  <si>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</si>
  <si>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</si>
  <si>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</si>
  <si>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</si>
  <si>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</si>
  <si>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</si>
  <si>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</si>
  <si>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</si>
  <si>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</si>
  <si>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</si>
  <si>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</si>
  <si>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</si>
  <si>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</si>
  <si>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</si>
  <si>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</si>
  <si>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</si>
  <si>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</si>
  <si>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</si>
  <si>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</si>
  <si>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</si>
  <si>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</si>
  <si>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</si>
  <si>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</si>
  <si>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</si>
  <si>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</si>
  <si>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</si>
  <si>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</si>
  <si>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</si>
  <si>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</si>
  <si>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</si>
  <si>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</si>
  <si>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</si>
  <si>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</si>
  <si>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</si>
  <si>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</si>
  <si>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</si>
  <si>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</si>
  <si>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</si>
  <si>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</si>
  <si>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</si>
  <si>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</si>
  <si>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</si>
  <si>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</si>
  <si>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</si>
  <si>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</si>
  <si>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</si>
  <si>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</si>
  <si>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</si>
  <si>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</si>
  <si>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</si>
  <si>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</si>
  <si>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</si>
  <si>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</si>
  <si>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</si>
  <si>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</si>
  <si>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</si>
  <si>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</si>
  <si>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</si>
  <si>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</si>
  <si>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</si>
  <si>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</si>
  <si>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</si>
  <si>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</si>
  <si>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</si>
  <si>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</si>
  <si>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</si>
  <si>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</si>
  <si>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</si>
  <si>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</si>
  <si>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</si>
  <si>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</si>
  <si>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</si>
  <si>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</si>
  <si>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</si>
  <si>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</si>
  <si>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</si>
  <si>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</si>
  <si>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</si>
  <si>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</si>
  <si>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</si>
  <si>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</si>
  <si>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</si>
  <si>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</si>
  <si>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</si>
  <si>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</si>
  <si>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</si>
  <si>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</si>
  <si>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</si>
  <si>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</si>
  <si>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</si>
  <si>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</si>
  <si>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</si>
  <si>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</si>
  <si>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</si>
  <si>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</si>
  <si>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</si>
  <si>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</si>
  <si>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</si>
  <si>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</si>
  <si>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</si>
  <si>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</si>
  <si>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</si>
  <si>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</si>
  <si>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</si>
  <si>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</si>
  <si>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</si>
  <si>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</si>
  <si>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</si>
  <si>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</si>
  <si>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</si>
  <si>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</si>
  <si>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</si>
  <si>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</si>
  <si>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</si>
  <si>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</si>
  <si>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</si>
  <si>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</si>
  <si>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</si>
  <si>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</si>
  <si>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</si>
  <si>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</si>
  <si>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</si>
  <si>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</si>
  <si>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</si>
  <si>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</si>
  <si>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</si>
  <si>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</si>
  <si>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</si>
  <si>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</si>
  <si>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</si>
  <si>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</si>
  <si>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</si>
  <si>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</si>
  <si>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</si>
  <si>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</si>
  <si>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</si>
  <si>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</si>
  <si>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</si>
  <si>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</si>
  <si>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</si>
  <si>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</si>
  <si>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</si>
  <si>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</si>
  <si>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</si>
  <si>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</si>
  <si>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</si>
  <si>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</si>
  <si>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</si>
  <si>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</si>
  <si>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</si>
  <si>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</si>
  <si>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</si>
  <si>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</si>
  <si>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</si>
  <si>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</si>
  <si>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</si>
  <si>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</si>
  <si>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</si>
  <si>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</si>
  <si>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</si>
  <si>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</si>
  <si>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</si>
  <si>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</si>
  <si>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</si>
  <si>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</si>
  <si>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</si>
  <si>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</si>
  <si>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</si>
  <si>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</si>
  <si>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</si>
  <si>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</si>
  <si>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</si>
  <si>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</si>
  <si>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</si>
  <si>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</si>
  <si>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</si>
  <si>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</si>
  <si>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</si>
  <si>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</si>
  <si>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</si>
  <si>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</si>
  <si>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</si>
  <si>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</si>
  <si>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</si>
  <si>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</si>
  <si>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</si>
  <si>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</si>
  <si>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</si>
  <si>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</si>
  <si>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</si>
  <si>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</si>
  <si>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</si>
  <si>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</si>
  <si>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</si>
  <si>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</si>
  <si>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</si>
  <si>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</si>
  <si>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</si>
  <si>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</si>
  <si>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</si>
  <si>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</si>
  <si>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</si>
  <si>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</si>
  <si>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</si>
  <si>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</si>
  <si>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</si>
  <si>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</si>
  <si>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</si>
  <si>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</si>
  <si>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</si>
  <si>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</si>
  <si>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</si>
  <si>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</si>
  <si>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</si>
  <si>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</si>
  <si>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</si>
  <si>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</si>
  <si>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</si>
  <si>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</si>
  <si>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</si>
  <si>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</si>
  <si>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</si>
  <si>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</si>
  <si>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</si>
  <si>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</si>
  <si>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</si>
  <si>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</si>
  <si>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</si>
  <si>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</si>
  <si>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</si>
  <si>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</si>
  <si>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</si>
  <si>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</si>
  <si>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</si>
  <si>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</si>
  <si>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</si>
  <si>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</si>
  <si>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</si>
  <si>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</si>
  <si>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</si>
  <si>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</si>
  <si>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</si>
  <si>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</si>
  <si>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</si>
  <si>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</si>
  <si>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</si>
  <si>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</si>
  <si>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</si>
  <si>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</si>
  <si>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</si>
  <si>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</si>
  <si>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</si>
  <si>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</si>
  <si>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</si>
  <si>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</si>
  <si>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</si>
  <si>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</si>
  <si>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</si>
  <si>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</si>
  <si>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</si>
  <si>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</si>
  <si>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</si>
  <si>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</si>
  <si>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</si>
  <si>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</si>
  <si>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</si>
  <si>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</si>
  <si>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</si>
  <si>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</si>
  <si>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</si>
  <si>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</si>
  <si>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</si>
  <si>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</si>
  <si>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</si>
  <si>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</si>
  <si>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</si>
  <si>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</si>
  <si>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</si>
  <si>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</si>
  <si>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</si>
  <si>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</si>
  <si>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</si>
  <si>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</si>
  <si>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</si>
  <si>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</si>
  <si>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</si>
  <si>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</si>
  <si>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</si>
  <si>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</si>
  <si>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</si>
  <si>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</si>
  <si>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</si>
  <si>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</si>
  <si>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</si>
  <si>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</si>
  <si>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</si>
  <si>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</si>
  <si>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</si>
  <si>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</si>
  <si>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</si>
  <si>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</si>
  <si>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</si>
  <si>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</si>
  <si>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</si>
  <si>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</si>
  <si>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</si>
  <si>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</si>
  <si>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</si>
  <si>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</si>
  <si>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</si>
  <si>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</si>
  <si>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</si>
  <si>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</si>
  <si>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</si>
  <si>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</si>
  <si>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</si>
  <si>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</si>
  <si>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</si>
  <si>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</si>
  <si>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</si>
  <si>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</si>
  <si>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</si>
  <si>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</si>
  <si>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</si>
  <si>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</si>
  <si>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</si>
  <si>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</si>
  <si>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</si>
  <si>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</si>
  <si>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</si>
  <si>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</si>
  <si>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</si>
  <si>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</si>
  <si>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</si>
  <si>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</si>
  <si>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</si>
  <si>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</si>
  <si>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</si>
  <si>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</si>
  <si>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</si>
  <si>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</si>
  <si>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</si>
  <si>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</si>
  <si>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</si>
  <si>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</si>
  <si>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</si>
  <si>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</si>
  <si>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</si>
  <si>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</si>
  <si>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</si>
  <si>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</si>
  <si>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</si>
  <si>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</si>
  <si>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</si>
  <si>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</si>
  <si>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</si>
  <si>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</si>
  <si>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</si>
  <si>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</si>
  <si>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</si>
  <si>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</si>
  <si>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</si>
  <si>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</si>
  <si>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</si>
  <si>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</si>
  <si>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</si>
  <si>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</si>
  <si>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</si>
  <si>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</si>
  <si>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</si>
  <si>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</si>
  <si>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</si>
  <si>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</si>
  <si>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</si>
  <si>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</si>
  <si>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</si>
  <si>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</si>
  <si>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</si>
  <si>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</si>
  <si>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</si>
  <si>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</si>
  <si>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</si>
  <si>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</si>
  <si>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</si>
  <si>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</si>
  <si>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</si>
  <si>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</si>
  <si>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</si>
  <si>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</si>
  <si>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</si>
  <si>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</si>
  <si>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</si>
  <si>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</si>
  <si>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</si>
  <si>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</si>
  <si>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</si>
  <si>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</si>
  <si>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</si>
  <si>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</si>
  <si>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</si>
  <si>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</si>
  <si>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</si>
  <si>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</si>
  <si>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</si>
  <si>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</si>
  <si>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</si>
  <si>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</si>
  <si>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</si>
  <si>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</si>
  <si>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</si>
  <si>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</si>
  <si>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</si>
  <si>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</si>
  <si>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</si>
  <si>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</si>
  <si>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</si>
  <si>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</si>
  <si>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</si>
  <si>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</si>
  <si>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</si>
  <si>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</si>
  <si>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</si>
  <si>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</si>
  <si>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</si>
  <si>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</si>
  <si>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</si>
  <si>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</si>
  <si>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</si>
  <si>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</si>
  <si>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</si>
  <si>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</si>
  <si>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</si>
  <si>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</si>
  <si>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</si>
  <si>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</si>
  <si>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</si>
  <si>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</si>
  <si>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</si>
  <si>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</si>
  <si>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</si>
  <si>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</si>
  <si>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</si>
  <si>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</si>
  <si>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</si>
  <si>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</si>
  <si>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</si>
  <si>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</si>
  <si>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</si>
  <si>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</si>
  <si>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</si>
  <si>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</si>
  <si>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</si>
  <si>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</si>
  <si>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</si>
  <si>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</si>
  <si>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</si>
  <si>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</si>
  <si>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</si>
  <si>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</si>
  <si>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</si>
  <si>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</si>
  <si>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</si>
  <si>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</si>
  <si>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</si>
  <si>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</si>
  <si>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</si>
  <si>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</si>
  <si>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</si>
  <si>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</si>
  <si>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</si>
  <si>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</si>
  <si>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</si>
  <si>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</si>
  <si>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</si>
  <si>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</si>
  <si>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</si>
  <si>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</si>
  <si>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</si>
  <si>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</si>
  <si>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</si>
  <si>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</si>
  <si>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</si>
  <si>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</si>
  <si>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</si>
  <si>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</si>
  <si>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</si>
  <si>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</si>
  <si>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</si>
  <si>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</si>
  <si>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</si>
  <si>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</si>
  <si>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</si>
  <si>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</si>
  <si>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</si>
  <si>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</si>
  <si>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</si>
  <si>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</si>
  <si>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</si>
  <si>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</si>
  <si>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</si>
  <si>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</si>
  <si>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</si>
  <si>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</si>
  <si>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</si>
  <si>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</si>
  <si>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</si>
  <si>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</si>
  <si>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</si>
  <si>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</si>
  <si>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</si>
  <si>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</si>
  <si>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</si>
  <si>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</si>
  <si>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</si>
  <si>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</si>
  <si>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</si>
  <si>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</si>
  <si>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</si>
  <si>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</si>
  <si>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</si>
  <si>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</si>
  <si>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</si>
  <si>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</si>
  <si>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</si>
  <si>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</si>
  <si>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</si>
  <si>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</si>
  <si>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</si>
  <si>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</si>
  <si>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</si>
  <si>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</si>
  <si>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</si>
  <si>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</si>
  <si>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</si>
  <si>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</si>
  <si>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</si>
  <si>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</si>
  <si>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</si>
  <si>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</si>
  <si>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</si>
  <si>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</si>
  <si>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</si>
  <si>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</si>
  <si>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</si>
  <si>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</si>
  <si>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</si>
  <si>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</si>
  <si>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</si>
  <si>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</si>
  <si>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</si>
  <si>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</si>
  <si>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</si>
  <si>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</si>
  <si>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</si>
  <si>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</si>
  <si>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</si>
  <si>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</si>
  <si>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</si>
  <si>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</si>
  <si>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</si>
  <si>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</si>
  <si>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</si>
  <si>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</si>
  <si>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</si>
  <si>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</si>
  <si>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</si>
  <si>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</si>
  <si>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</si>
  <si>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</si>
  <si>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</si>
  <si>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</si>
  <si>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</si>
  <si>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</si>
  <si>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</si>
  <si>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</si>
  <si>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</si>
  <si>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</si>
  <si>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</si>
  <si>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</si>
  <si>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</si>
  <si>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</si>
  <si>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</si>
  <si>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</si>
  <si>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</si>
  <si>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</si>
  <si>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</si>
  <si>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</si>
  <si>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</si>
  <si>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</si>
  <si>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</si>
  <si>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</si>
  <si>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</si>
  <si>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</si>
  <si>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</si>
  <si>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</si>
  <si>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</si>
  <si>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</si>
  <si>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</si>
  <si>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</si>
  <si>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</si>
  <si>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</si>
  <si>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</si>
  <si>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</si>
  <si>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</si>
  <si>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</si>
  <si>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</si>
  <si>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</si>
  <si>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</si>
  <si>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</si>
  <si>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</si>
  <si>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</si>
  <si>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</si>
  <si>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</si>
  <si>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</si>
  <si>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</si>
  <si>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</si>
  <si>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</si>
  <si>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</si>
  <si>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</si>
  <si>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</si>
  <si>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</si>
  <si>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</si>
  <si>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</si>
  <si>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</si>
  <si>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</si>
  <si>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</si>
  <si>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</si>
  <si>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</si>
  <si>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</si>
  <si>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</si>
  <si>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</si>
  <si>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</si>
  <si>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</si>
  <si>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</si>
  <si>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</si>
  <si>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</si>
  <si>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</si>
  <si>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</si>
  <si>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</si>
  <si>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</si>
  <si>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</si>
  <si>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</si>
  <si>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</si>
  <si>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</si>
  <si>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</si>
  <si>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</si>
  <si>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</si>
  <si>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</si>
  <si>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</si>
  <si>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</si>
  <si>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</si>
  <si>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</si>
  <si>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</si>
  <si>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</si>
  <si>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</si>
  <si>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</si>
  <si>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</si>
  <si>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</si>
  <si>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</si>
  <si>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</si>
  <si>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</si>
  <si>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</si>
  <si>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</si>
  <si>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</si>
  <si>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</si>
  <si>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</si>
  <si>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</si>
  <si>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</si>
  <si>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</si>
  <si>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</si>
  <si>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</si>
  <si>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</si>
  <si>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</si>
  <si>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</si>
  <si>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</si>
  <si>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</si>
  <si>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</si>
  <si>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</si>
  <si>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</si>
  <si>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</si>
  <si>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</si>
  <si>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</si>
  <si>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</si>
  <si>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</si>
  <si>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</si>
  <si>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</si>
  <si>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</si>
  <si>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</si>
  <si>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</si>
  <si>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</si>
  <si>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</si>
  <si>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</si>
  <si>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</si>
  <si>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</si>
  <si>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</si>
  <si>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</si>
  <si>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</si>
  <si>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</si>
  <si>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</si>
  <si>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</si>
  <si>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</si>
  <si>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</si>
  <si>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</si>
  <si>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</si>
  <si>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</si>
  <si>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</si>
  <si>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</si>
  <si>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</si>
  <si>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</si>
  <si>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</si>
  <si>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</si>
  <si>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</si>
  <si>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</si>
  <si>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</si>
  <si>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</si>
  <si>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</si>
  <si>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</si>
  <si>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</si>
  <si>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</si>
  <si>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</si>
  <si>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</si>
  <si>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</si>
  <si>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</si>
  <si>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</si>
  <si>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</si>
  <si>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</si>
  <si>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</si>
  <si>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</si>
  <si>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</si>
  <si>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</si>
  <si>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</si>
  <si>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</si>
  <si>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</si>
  <si>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</si>
  <si>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</si>
  <si>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</si>
  <si>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</si>
  <si>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</si>
  <si>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</si>
  <si>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</si>
  <si>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</si>
  <si>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</si>
  <si>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</si>
  <si>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</si>
  <si>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</si>
  <si>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</si>
  <si>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</si>
  <si>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</si>
  <si>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</si>
  <si>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</si>
  <si>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</si>
  <si>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</si>
  <si>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</si>
  <si>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</si>
  <si>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</si>
  <si>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</si>
  <si>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</si>
  <si>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</si>
  <si>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</si>
  <si>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</si>
  <si>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</si>
  <si>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</si>
  <si>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</si>
  <si>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</si>
  <si>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</si>
  <si>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</si>
  <si>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</si>
  <si>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</si>
  <si>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</si>
  <si>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</si>
  <si>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</si>
  <si>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</si>
  <si>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</si>
  <si>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</si>
  <si>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</si>
  <si>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</si>
  <si>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</si>
  <si>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</si>
  <si>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</si>
  <si>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</si>
  <si>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</si>
  <si>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</si>
  <si>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</si>
  <si>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</si>
  <si>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</si>
  <si>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</si>
  <si>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</si>
  <si>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</si>
  <si>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</si>
  <si>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</si>
  <si>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</si>
  <si>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</si>
  <si>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</si>
  <si>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</si>
  <si>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</si>
  <si>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</si>
  <si>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</si>
  <si>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</si>
  <si>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</si>
  <si>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</si>
  <si>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</si>
  <si>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</si>
  <si>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</si>
  <si>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</si>
  <si>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</si>
  <si>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</si>
  <si>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</si>
  <si>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</si>
  <si>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</si>
  <si>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</si>
  <si>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</si>
  <si>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</si>
  <si>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</si>
  <si>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</si>
  <si>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</si>
  <si>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</si>
  <si>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</si>
  <si>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</si>
  <si>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</si>
  <si>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</si>
  <si>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</si>
  <si>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</si>
  <si>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</si>
  <si>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</si>
  <si>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</si>
  <si>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</si>
  <si>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</si>
  <si>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</si>
  <si>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</si>
  <si>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</si>
  <si>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</si>
  <si>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</si>
  <si>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</si>
  <si>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</si>
  <si>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</si>
  <si>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</si>
  <si>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</si>
  <si>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</si>
  <si>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</si>
  <si>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</si>
  <si>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</si>
  <si>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</si>
  <si>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</si>
  <si>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</si>
  <si>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</si>
  <si>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</si>
  <si>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</si>
  <si>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</si>
  <si>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</si>
  <si>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</si>
  <si>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</si>
  <si>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</si>
  <si>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</si>
  <si>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</si>
  <si>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</si>
  <si>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</si>
  <si>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</si>
  <si>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</si>
  <si>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</si>
  <si>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</si>
  <si>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</si>
  <si>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</si>
  <si>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</si>
  <si>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</si>
  <si>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</si>
  <si>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</si>
  <si>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</si>
  <si>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</si>
  <si>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</si>
  <si>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</si>
  <si>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</si>
  <si>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</si>
  <si>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</si>
  <si>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</si>
  <si>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</si>
  <si>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</si>
  <si>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</si>
  <si>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</si>
  <si>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</si>
  <si>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</si>
  <si>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</si>
  <si>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</si>
  <si>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</si>
  <si>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</si>
  <si>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</si>
  <si>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</si>
  <si>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</si>
  <si>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</si>
  <si>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</si>
  <si>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</si>
  <si>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</si>
  <si>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</si>
  <si>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</si>
  <si>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</si>
  <si>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</si>
  <si>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</si>
  <si>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</si>
  <si>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</si>
  <si>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</si>
  <si>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</si>
  <si>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</si>
  <si>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</si>
  <si>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</si>
  <si>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</si>
  <si>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</si>
  <si>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</si>
  <si>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</si>
  <si>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</si>
  <si>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</si>
  <si>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</si>
  <si>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</si>
  <si>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</si>
  <si>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</si>
  <si>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</si>
  <si>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</si>
  <si>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</si>
  <si>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</si>
  <si>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</si>
  <si>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</si>
  <si>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</si>
  <si>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</si>
  <si>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</si>
  <si>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</si>
  <si>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</si>
  <si>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</si>
  <si>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</si>
  <si>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</si>
  <si>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</si>
  <si>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</si>
  <si>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</si>
  <si>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</si>
  <si>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</si>
  <si>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</si>
  <si>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</si>
  <si>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</si>
  <si>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</si>
  <si>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</si>
  <si>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</si>
  <si>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</si>
  <si>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</si>
  <si>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</si>
  <si>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</si>
  <si>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</si>
  <si>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</si>
  <si>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</si>
  <si>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</si>
  <si>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</si>
  <si>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</si>
  <si>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</si>
  <si>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</si>
  <si>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</si>
  <si>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</si>
  <si>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</si>
  <si>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</si>
  <si>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</si>
  <si>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</si>
  <si>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</si>
  <si>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</si>
  <si>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</si>
  <si>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</si>
  <si>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</si>
  <si>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</si>
  <si>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</si>
  <si>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</si>
  <si>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</si>
  <si>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</si>
  <si>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</si>
  <si>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</si>
  <si>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</si>
  <si>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</si>
  <si>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</si>
  <si>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</si>
  <si>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</si>
  <si>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</si>
  <si>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</si>
  <si>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</si>
  <si>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</si>
  <si>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</si>
  <si>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</si>
  <si>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</si>
  <si>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</si>
  <si>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</si>
  <si>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</si>
  <si>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</si>
  <si>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</si>
  <si>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</si>
  <si>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</si>
  <si>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</si>
  <si>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</si>
  <si>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</si>
  <si>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</si>
  <si>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</si>
  <si>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</si>
  <si>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</si>
  <si>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</si>
  <si>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</si>
  <si>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</si>
  <si>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</si>
  <si>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</si>
  <si>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</si>
  <si>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</si>
  <si>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</si>
  <si>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</si>
  <si>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</si>
  <si>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</si>
  <si>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</si>
  <si>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</si>
  <si>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</si>
  <si>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</si>
  <si>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</si>
  <si>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</si>
  <si>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</si>
  <si>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</si>
  <si>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</si>
  <si>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</si>
  <si>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</si>
  <si>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</si>
  <si>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</si>
  <si>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</si>
  <si>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</si>
  <si>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</si>
  <si>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</si>
  <si>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</si>
  <si>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</si>
  <si>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</si>
  <si>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</si>
  <si>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</si>
  <si>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</si>
  <si>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</si>
  <si>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</si>
  <si>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</si>
  <si>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</si>
  <si>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</si>
  <si>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</si>
  <si>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</si>
  <si>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</si>
  <si>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</si>
  <si>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</si>
  <si>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</si>
  <si>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</si>
  <si>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</si>
  <si>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</si>
  <si>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</si>
  <si>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</si>
  <si>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</si>
  <si>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</si>
  <si>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</si>
  <si>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</si>
  <si>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</si>
  <si>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</si>
  <si>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</si>
  <si>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</si>
  <si>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</si>
  <si>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</si>
  <si>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</si>
  <si>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</si>
  <si>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</si>
  <si>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</si>
  <si>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</si>
  <si>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</si>
  <si>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</si>
  <si>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</si>
  <si>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</si>
  <si>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</si>
  <si>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</si>
  <si>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</si>
  <si>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</si>
  <si>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</si>
  <si>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</si>
  <si>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</si>
  <si>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</si>
  <si>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</si>
  <si>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</si>
  <si>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</si>
  <si>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</si>
  <si>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</si>
  <si>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</si>
  <si>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</si>
  <si>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</si>
  <si>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</si>
  <si>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</si>
  <si>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</si>
  <si>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</si>
  <si>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</si>
  <si>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</si>
  <si>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</si>
  <si>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</si>
  <si>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</si>
  <si>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</si>
  <si>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</si>
  <si>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</si>
  <si>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</si>
  <si>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</si>
  <si>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</si>
  <si>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</si>
  <si>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</si>
  <si>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</si>
  <si>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</si>
  <si>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</si>
  <si>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</si>
  <si>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</si>
  <si>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</si>
  <si>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</si>
  <si>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</si>
  <si>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</si>
  <si>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</si>
  <si>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</si>
  <si>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</si>
  <si>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</si>
  <si>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</si>
  <si>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</si>
  <si>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</si>
  <si>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</si>
  <si>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</si>
  <si>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</si>
  <si>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</si>
  <si>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</si>
  <si>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</si>
  <si>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</si>
  <si>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</si>
  <si>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</si>
  <si>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</si>
  <si>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</si>
  <si>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</si>
  <si>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</si>
  <si>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</si>
  <si>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</si>
  <si>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</si>
  <si>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</si>
  <si>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</si>
  <si>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</si>
  <si>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</si>
  <si>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</si>
  <si>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</si>
  <si>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</si>
  <si>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</si>
  <si>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</si>
  <si>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</si>
  <si>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</si>
  <si>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</si>
  <si>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</si>
  <si>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</si>
  <si>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</si>
  <si>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</si>
  <si>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</si>
  <si>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</si>
  <si>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</si>
  <si>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</si>
  <si>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</si>
  <si>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</si>
  <si>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</si>
  <si>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</si>
  <si>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</si>
  <si>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</si>
  <si>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</si>
  <si>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</si>
  <si>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</si>
  <si>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</si>
  <si>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</si>
  <si>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</si>
  <si>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</si>
  <si>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</si>
  <si>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</si>
  <si>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</si>
  <si>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</si>
  <si>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</si>
  <si>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</si>
  <si>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</si>
  <si>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</si>
  <si>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</si>
  <si>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</si>
  <si>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</si>
  <si>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</si>
  <si>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</si>
  <si>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</si>
  <si>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</si>
  <si>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</si>
  <si>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</si>
  <si>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</si>
  <si>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</si>
  <si>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</si>
  <si>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</si>
  <si>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</si>
  <si>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</si>
  <si>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</si>
  <si>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</si>
  <si>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</si>
  <si>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</si>
  <si>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</si>
  <si>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</si>
  <si>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</si>
  <si>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</si>
  <si>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</si>
  <si>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</si>
  <si>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</si>
  <si>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</si>
  <si>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</si>
  <si>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</si>
  <si>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</si>
  <si>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</si>
  <si>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</si>
  <si>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</si>
  <si>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</si>
  <si>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</si>
  <si>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</si>
  <si>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</si>
  <si>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</si>
  <si>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</si>
  <si>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</si>
  <si>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</si>
  <si>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</si>
  <si>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</si>
  <si>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</si>
  <si>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</si>
  <si>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</si>
  <si>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</si>
  <si>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</si>
  <si>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</si>
  <si>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</si>
  <si>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</si>
  <si>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</si>
  <si>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</si>
  <si>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</si>
  <si>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</si>
  <si>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</si>
  <si>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</si>
  <si>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</si>
  <si>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</si>
  <si>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</si>
  <si>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</si>
  <si>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</si>
  <si>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</si>
  <si>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</si>
  <si>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</si>
  <si>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</si>
  <si>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</si>
  <si>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</si>
  <si>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</si>
  <si>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</si>
  <si>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</si>
  <si>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</si>
  <si>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</si>
  <si>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</si>
  <si>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</si>
  <si>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</si>
  <si>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</si>
  <si>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</si>
  <si>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</si>
  <si>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</si>
  <si>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</si>
  <si>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</si>
  <si>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</si>
  <si>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</si>
  <si>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</si>
  <si>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</si>
  <si>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</si>
  <si>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</si>
  <si>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</si>
  <si>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</si>
  <si>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</si>
  <si>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</si>
  <si>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</si>
  <si>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</si>
  <si>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</si>
  <si>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</si>
  <si>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</si>
  <si>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</si>
  <si>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</si>
  <si>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</si>
  <si>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</si>
  <si>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</si>
  <si>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</si>
  <si>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</si>
  <si>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</si>
  <si>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</si>
  <si>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</si>
  <si>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</si>
  <si>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</si>
  <si>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</si>
  <si>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</si>
  <si>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</si>
  <si>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</si>
  <si>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</si>
  <si>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</si>
  <si>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</si>
  <si>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</si>
  <si>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</si>
  <si>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</si>
  <si>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</si>
  <si>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</si>
  <si>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</si>
  <si>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</si>
  <si>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</si>
  <si>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</si>
  <si>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</si>
  <si>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</si>
  <si>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</si>
  <si>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</si>
  <si>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</si>
  <si>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</si>
  <si>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</si>
  <si>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</si>
  <si>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</si>
  <si>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</si>
  <si>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</si>
  <si>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</si>
  <si>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</si>
  <si>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</si>
  <si>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</si>
  <si>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</si>
  <si>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</si>
  <si>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</si>
  <si>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</si>
  <si>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</si>
  <si>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</si>
  <si>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</si>
  <si>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</si>
  <si>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</si>
  <si>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</si>
  <si>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</si>
  <si>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</si>
  <si>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</si>
  <si>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</si>
  <si>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</si>
  <si>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</si>
  <si>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</si>
  <si>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</si>
  <si>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</si>
  <si>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</si>
  <si>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</si>
  <si>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</si>
  <si>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</si>
  <si>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</si>
  <si>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</si>
  <si>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</si>
  <si>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</si>
  <si>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</si>
  <si>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</si>
  <si>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</si>
  <si>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</si>
  <si>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</si>
  <si>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</si>
  <si>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</si>
  <si>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</si>
  <si>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</si>
  <si>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</si>
  <si>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</si>
  <si>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</si>
  <si>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</si>
  <si>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</si>
  <si>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</si>
  <si>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</si>
  <si>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</si>
  <si>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</si>
  <si>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</si>
  <si>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</si>
  <si>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</si>
  <si>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</si>
  <si>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</si>
  <si>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</si>
  <si>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</si>
  <si>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</si>
  <si>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</si>
  <si>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</si>
  <si>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</si>
  <si>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</si>
  <si>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</si>
  <si>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</si>
  <si>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</si>
  <si>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</si>
  <si>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</si>
  <si>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</si>
  <si>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</si>
  <si>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</si>
  <si>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</si>
  <si>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</si>
  <si>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</si>
  <si>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</si>
  <si>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</si>
  <si>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</si>
  <si>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</si>
  <si>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</si>
  <si>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</si>
  <si>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</si>
  <si>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</si>
  <si>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</si>
  <si>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</si>
  <si>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</si>
  <si>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</si>
  <si>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</si>
  <si>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</si>
  <si>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</si>
  <si>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</si>
  <si>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</si>
  <si>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</si>
  <si>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</si>
  <si>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</si>
  <si>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</si>
  <si>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</si>
  <si>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</si>
  <si>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</si>
  <si>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</si>
  <si>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</si>
  <si>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</si>
  <si>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</si>
  <si>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</si>
  <si>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</si>
  <si>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</si>
  <si>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</si>
  <si>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</si>
  <si>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</si>
  <si>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</si>
  <si>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</si>
  <si>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</si>
  <si>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</si>
  <si>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</si>
  <si>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</si>
  <si>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</si>
  <si>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</si>
  <si>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</si>
  <si>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</si>
  <si>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</si>
  <si>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</si>
  <si>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</si>
  <si>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</si>
  <si>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</si>
  <si>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</si>
  <si>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</si>
  <si>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</si>
  <si>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</si>
  <si>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</si>
  <si>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</si>
  <si>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</si>
  <si>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</si>
  <si>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</si>
  <si>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</si>
  <si>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</si>
  <si>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</si>
  <si>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</si>
  <si>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</si>
  <si>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</si>
  <si>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</si>
  <si>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</si>
  <si>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</si>
  <si>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</si>
  <si>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</si>
  <si>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</si>
  <si>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</si>
  <si>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</si>
  <si>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</si>
  <si>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</si>
  <si>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</si>
  <si>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</si>
  <si>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</si>
  <si>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</si>
  <si>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</si>
  <si>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</si>
  <si>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</si>
  <si>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</si>
  <si>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</si>
  <si>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</si>
  <si>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</si>
  <si>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</si>
  <si>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</si>
  <si>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</si>
  <si>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</si>
  <si>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</si>
  <si>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</si>
  <si>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</si>
  <si>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</si>
  <si>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</si>
  <si>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</si>
  <si>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</si>
  <si>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</si>
  <si>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</si>
  <si>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</si>
  <si>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</si>
  <si>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</si>
  <si>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</si>
  <si>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</si>
  <si>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</si>
  <si>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</si>
  <si>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</si>
  <si>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</si>
  <si>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</si>
  <si>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</si>
  <si>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</si>
  <si>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</si>
  <si>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</si>
  <si>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</si>
  <si>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</si>
  <si>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</si>
  <si>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</si>
  <si>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</si>
  <si>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</si>
  <si>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</si>
  <si>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</si>
  <si>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</si>
  <si>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</si>
  <si>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</si>
  <si>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</si>
  <si>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</si>
  <si>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</si>
  <si>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</si>
  <si>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</si>
  <si>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</si>
  <si>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</si>
  <si>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</si>
  <si>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</si>
  <si>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</si>
  <si>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</si>
  <si>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</si>
  <si>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</si>
  <si>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</si>
  <si>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</si>
  <si>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</si>
  <si>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</si>
  <si>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</si>
  <si>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</si>
  <si>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</si>
  <si>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</si>
  <si>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</si>
  <si>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</si>
  <si>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</si>
  <si>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</si>
  <si>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</si>
  <si>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</si>
  <si>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</si>
  <si>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</si>
  <si>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</si>
  <si>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</si>
  <si>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</si>
  <si>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</si>
  <si>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</si>
  <si>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</si>
  <si>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</si>
  <si>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</si>
  <si>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</si>
  <si>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</si>
  <si>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</si>
  <si>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</si>
  <si>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</si>
  <si>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</si>
  <si>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</si>
  <si>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</si>
  <si>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</si>
  <si>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</si>
  <si>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</si>
  <si>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</si>
  <si>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</si>
  <si>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</si>
  <si>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</si>
  <si>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</si>
  <si>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</si>
  <si>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</si>
  <si>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</si>
  <si>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</si>
  <si>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</si>
  <si>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</si>
  <si>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</si>
  <si>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</si>
  <si>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</si>
  <si>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</si>
  <si>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</si>
  <si>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</si>
  <si>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</si>
  <si>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</si>
  <si>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</si>
  <si>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</si>
  <si>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</si>
  <si>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</si>
  <si>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</si>
  <si>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</si>
  <si>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</si>
  <si>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</si>
  <si>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</si>
  <si>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</si>
  <si>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</si>
  <si>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</si>
  <si>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</si>
  <si>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</si>
  <si>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</si>
  <si>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</si>
  <si>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</si>
  <si>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</si>
  <si>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</si>
  <si>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</si>
  <si>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</si>
  <si>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</si>
  <si>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</si>
  <si>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</si>
  <si>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</si>
  <si>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</si>
  <si>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</si>
  <si>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</si>
  <si>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</si>
  <si>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</si>
  <si>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</si>
  <si>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</si>
  <si>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</si>
  <si>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</si>
  <si>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</si>
  <si>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</si>
  <si>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</si>
  <si>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</si>
  <si>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</si>
  <si>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</si>
  <si>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</si>
  <si>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</si>
  <si>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</si>
  <si>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</si>
  <si>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</si>
  <si>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</si>
  <si>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</si>
  <si>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</si>
  <si>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</si>
  <si>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</si>
  <si>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</si>
  <si>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</si>
  <si>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</si>
  <si>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</si>
  <si>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</si>
  <si>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</si>
  <si>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</si>
  <si>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</si>
  <si>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</si>
  <si>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</si>
  <si>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</si>
  <si>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</si>
  <si>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</si>
  <si>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</si>
  <si>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</si>
  <si>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</si>
  <si>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</si>
  <si>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</si>
  <si>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</si>
  <si>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</si>
  <si>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</si>
  <si>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</si>
  <si>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</si>
  <si>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</si>
  <si>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</si>
  <si>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</si>
  <si>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</si>
  <si>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</si>
  <si>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</si>
  <si>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</si>
  <si>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</si>
  <si>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</si>
  <si>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</si>
  <si>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</si>
  <si>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</si>
  <si>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</si>
  <si>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</si>
  <si>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</si>
  <si>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</si>
  <si>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</si>
  <si>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</si>
  <si>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</si>
  <si>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</si>
  <si>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</si>
  <si>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</si>
  <si>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</si>
  <si>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</si>
  <si>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</si>
  <si>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</si>
  <si>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</si>
  <si>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</si>
  <si>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</si>
  <si>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</si>
  <si>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</si>
  <si>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</si>
  <si>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</si>
  <si>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</si>
  <si>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</si>
  <si>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</si>
  <si>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</si>
  <si>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</si>
  <si>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</si>
  <si>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</si>
  <si>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</si>
  <si>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</si>
  <si>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</si>
  <si>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</si>
  <si>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</si>
  <si>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</si>
  <si>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</si>
  <si>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</si>
  <si>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</si>
  <si>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</si>
  <si>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</si>
  <si>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</si>
  <si>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</si>
  <si>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</si>
  <si>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</si>
  <si>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</si>
  <si>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</si>
  <si>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</si>
  <si>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</si>
  <si>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</si>
  <si>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</si>
  <si>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</si>
  <si>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</si>
  <si>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</si>
  <si>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</si>
  <si>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</si>
  <si>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</si>
  <si>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</si>
  <si>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</si>
  <si>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</si>
  <si>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</si>
  <si>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</si>
  <si>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</si>
  <si>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</si>
  <si>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</si>
  <si>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</si>
  <si>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</si>
  <si>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</si>
  <si>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</si>
  <si>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</si>
  <si>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</si>
  <si>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</si>
  <si>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</si>
  <si>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</si>
  <si>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</si>
  <si>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</si>
  <si>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</si>
  <si>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</si>
  <si>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</si>
  <si>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</si>
  <si>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</si>
  <si>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</si>
  <si>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</si>
  <si>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</si>
  <si>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</si>
  <si>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</si>
  <si>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</si>
  <si>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</si>
  <si>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</si>
  <si>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</si>
  <si>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</si>
  <si>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</si>
  <si>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</si>
  <si>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</si>
  <si>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</si>
  <si>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</si>
  <si>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</si>
  <si>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</si>
  <si>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</si>
  <si>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</si>
  <si>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</si>
  <si>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</si>
  <si>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</si>
  <si>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</si>
  <si>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</si>
  <si>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</si>
  <si>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</si>
  <si>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</si>
  <si>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</si>
  <si>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</si>
  <si>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</si>
  <si>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</si>
  <si>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</si>
  <si>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</si>
  <si>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</si>
  <si>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</si>
  <si>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</si>
  <si>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</si>
  <si>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</si>
  <si>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</si>
  <si>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</si>
  <si>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</si>
  <si>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</si>
  <si>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</si>
  <si>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</si>
  <si>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</si>
  <si>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</si>
  <si>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</si>
  <si>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</si>
  <si>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</si>
  <si>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</si>
  <si>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</si>
  <si>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</si>
  <si>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</si>
  <si>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</si>
  <si>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</si>
  <si>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</si>
  <si>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</si>
  <si>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</si>
  <si>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</si>
  <si>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</si>
  <si>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</si>
  <si>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</si>
  <si>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</si>
  <si>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</si>
  <si>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</si>
  <si>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</si>
  <si>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</si>
  <si>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</si>
  <si>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</si>
  <si>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</si>
  <si>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</si>
  <si>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</si>
  <si>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</si>
  <si>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</si>
  <si>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</si>
  <si>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</si>
  <si>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</si>
  <si>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</si>
  <si>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</si>
  <si>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</si>
  <si>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</si>
  <si>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</si>
  <si>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</si>
  <si>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</si>
  <si>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</si>
  <si>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</si>
  <si>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</si>
  <si>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</si>
  <si>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</si>
  <si>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</si>
  <si>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</si>
  <si>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</si>
  <si>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</si>
  <si>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</si>
  <si>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</si>
  <si>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</si>
  <si>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</si>
  <si>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</si>
  <si>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</si>
  <si>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</si>
  <si>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</si>
  <si>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</si>
  <si>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</si>
  <si>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</si>
  <si>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</si>
  <si>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</si>
  <si>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</si>
  <si>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</si>
  <si>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</si>
  <si>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</si>
  <si>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</si>
  <si>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</si>
  <si>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</si>
  <si>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</si>
  <si>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</si>
  <si>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</si>
  <si>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</si>
  <si>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</si>
  <si>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</si>
  <si>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</si>
  <si>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</si>
  <si>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</si>
  <si>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</si>
  <si>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</si>
  <si>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</si>
  <si>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</si>
  <si>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</si>
  <si>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</si>
  <si>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</si>
  <si>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</si>
  <si>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</si>
  <si>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</si>
  <si>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</si>
  <si>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</si>
  <si>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</si>
  <si>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</si>
  <si>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</si>
  <si>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</si>
  <si>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</si>
  <si>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</si>
  <si>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</si>
  <si>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</si>
  <si>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</si>
  <si>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</si>
  <si>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</si>
  <si>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</si>
  <si>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</si>
  <si>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</si>
  <si>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</si>
  <si>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</si>
  <si>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</si>
  <si>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</si>
  <si>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</si>
  <si>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</si>
  <si>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</si>
  <si>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</si>
  <si>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</si>
  <si>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</si>
  <si>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</si>
  <si>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</si>
  <si>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</si>
  <si>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</si>
  <si>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</si>
  <si>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</si>
  <si>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</si>
  <si>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</si>
  <si>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</si>
  <si>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</si>
  <si>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</si>
  <si>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</si>
  <si>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</si>
  <si>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</si>
  <si>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</si>
  <si>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</si>
  <si>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</si>
  <si>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</si>
  <si>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</si>
  <si>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</si>
  <si>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</si>
  <si>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</si>
  <si>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</si>
  <si>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</si>
  <si>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</si>
  <si>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</si>
  <si>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</si>
  <si>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</si>
  <si>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</si>
  <si>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</si>
  <si>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</si>
  <si>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</si>
  <si>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</si>
  <si>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</si>
  <si>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</si>
  <si>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</si>
  <si>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</si>
  <si>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</si>
  <si>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</si>
  <si>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</si>
  <si>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</si>
  <si>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</si>
  <si>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</si>
  <si>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</si>
  <si>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</si>
  <si>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</si>
  <si>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</si>
  <si>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</si>
  <si>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</si>
  <si>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</si>
  <si>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</si>
  <si>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</si>
  <si>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</si>
  <si>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</si>
  <si>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</si>
  <si>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</si>
  <si>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</si>
  <si>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</si>
  <si>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</si>
  <si>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</si>
  <si>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</si>
  <si>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</si>
  <si>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</si>
  <si>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</si>
  <si>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</si>
  <si>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</si>
  <si>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</si>
  <si>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</si>
  <si>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</si>
  <si>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</si>
  <si>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</si>
  <si>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</si>
  <si>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</si>
  <si>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</si>
  <si>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</si>
  <si>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</si>
  <si>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</si>
  <si>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</si>
  <si>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</si>
  <si>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</si>
  <si>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</si>
  <si>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</si>
  <si>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</si>
  <si>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</si>
  <si>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</si>
  <si>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</si>
  <si>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</si>
  <si>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</si>
  <si>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</si>
  <si>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</si>
  <si>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</si>
  <si>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</si>
  <si>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</si>
  <si>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</si>
  <si>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</si>
  <si>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</si>
  <si>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</si>
  <si>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</si>
  <si>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</si>
  <si>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</si>
  <si>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</si>
  <si>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</si>
  <si>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</si>
  <si>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</si>
  <si>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</si>
  <si>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</si>
  <si>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</si>
  <si>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</si>
  <si>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</si>
  <si>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</si>
  <si>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</si>
  <si>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</si>
  <si>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</si>
  <si>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</si>
  <si>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</si>
  <si>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</si>
  <si>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</si>
  <si>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</si>
  <si>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</si>
  <si>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</si>
  <si>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</si>
  <si>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</si>
  <si>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</si>
  <si>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</si>
  <si>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</si>
  <si>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</si>
  <si>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</si>
  <si>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</si>
  <si>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</si>
  <si>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</si>
  <si>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</si>
  <si>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</si>
  <si>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</si>
  <si>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</si>
  <si>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</si>
  <si>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</si>
  <si>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</si>
  <si>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</si>
  <si>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</si>
  <si>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</si>
  <si>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</si>
  <si>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</si>
  <si>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</si>
  <si>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</si>
  <si>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</si>
  <si>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</si>
  <si>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</si>
  <si>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</si>
  <si>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</si>
  <si>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</si>
  <si>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</si>
  <si>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</si>
  <si>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</si>
  <si>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</si>
  <si>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</si>
  <si>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</si>
  <si>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</si>
  <si>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</si>
  <si>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</si>
  <si>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</si>
  <si>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</si>
  <si>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</si>
  <si>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</si>
  <si>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</si>
  <si>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</si>
  <si>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</si>
  <si>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</si>
  <si>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</si>
  <si>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</si>
  <si>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</si>
  <si>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</si>
  <si>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</si>
  <si>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</si>
  <si>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</si>
  <si>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</si>
  <si>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</si>
  <si>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</si>
  <si>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</si>
  <si>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</si>
  <si>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</si>
  <si>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</si>
  <si>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</si>
  <si>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</si>
  <si>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</si>
  <si>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</si>
  <si>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</si>
  <si>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</si>
  <si>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</si>
  <si>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</si>
  <si>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</si>
  <si>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</si>
  <si>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</si>
  <si>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</si>
  <si>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</si>
  <si>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</si>
  <si>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</si>
  <si>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</si>
  <si>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</si>
  <si>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</si>
  <si>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</si>
  <si>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</si>
  <si>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</si>
  <si>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</si>
  <si>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</si>
  <si>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</si>
  <si>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</si>
  <si>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</si>
  <si>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</si>
  <si>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</si>
  <si>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</si>
  <si>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</si>
  <si>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</si>
  <si>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</si>
  <si>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</si>
  <si>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</si>
  <si>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</si>
  <si>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</si>
  <si>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</si>
  <si>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</si>
  <si>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</si>
  <si>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</si>
  <si>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</si>
  <si>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</si>
  <si>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</si>
  <si>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</si>
  <si>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</si>
  <si>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</si>
  <si>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</si>
  <si>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</si>
  <si>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</si>
  <si>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</si>
  <si>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</si>
  <si>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</si>
  <si>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</si>
  <si>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</si>
  <si>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</si>
  <si>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</si>
  <si>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</si>
  <si>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</si>
  <si>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</si>
  <si>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</si>
  <si>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</si>
  <si>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</si>
  <si>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</si>
  <si>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</si>
  <si>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</si>
  <si>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</si>
  <si>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</si>
  <si>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</si>
  <si>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</si>
  <si>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</si>
  <si>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</si>
  <si>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</si>
  <si>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</si>
  <si>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</si>
  <si>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</si>
  <si>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</si>
  <si>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</si>
  <si>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</si>
  <si>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</si>
  <si>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</si>
  <si>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</si>
  <si>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</si>
  <si>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</si>
  <si>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</si>
  <si>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</si>
  <si>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</si>
  <si>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</si>
  <si>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</si>
  <si>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</si>
  <si>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</si>
  <si>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</si>
  <si>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</si>
  <si>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</si>
  <si>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</si>
  <si>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</si>
  <si>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</si>
  <si>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</si>
  <si>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</si>
  <si>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</si>
  <si>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</si>
  <si>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</si>
  <si>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</si>
  <si>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</si>
  <si>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</si>
  <si>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</si>
  <si>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</si>
  <si>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</si>
  <si>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</si>
  <si>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</si>
  <si>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</si>
  <si>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</si>
  <si>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</si>
  <si>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</si>
  <si>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</si>
  <si>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</si>
  <si>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</si>
  <si>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</si>
  <si>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</si>
  <si>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</si>
  <si>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</si>
  <si>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</si>
  <si>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</si>
  <si>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</si>
  <si>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</si>
  <si>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</si>
  <si>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</si>
  <si>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</si>
  <si>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</si>
  <si>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</si>
  <si>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</si>
  <si>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</si>
  <si>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</si>
  <si>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</si>
  <si>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</si>
  <si>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</si>
  <si>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</si>
  <si>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</si>
  <si>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</si>
  <si>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</si>
  <si>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</si>
  <si>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</si>
  <si>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</si>
  <si>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</si>
  <si>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</si>
  <si>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</si>
  <si>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</si>
  <si>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</si>
  <si>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</si>
  <si>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</si>
  <si>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</si>
  <si>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</si>
  <si>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</si>
  <si>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</si>
  <si>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</si>
  <si>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</si>
  <si>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</si>
  <si>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</si>
  <si>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</si>
  <si>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</si>
  <si>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</si>
  <si>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</si>
  <si>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</si>
  <si>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</si>
  <si>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</si>
  <si>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</si>
  <si>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</si>
  <si>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</si>
  <si>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</si>
  <si>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</si>
  <si>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</si>
  <si>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</si>
  <si>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</si>
  <si>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</si>
  <si>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</si>
  <si>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</si>
  <si>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</si>
  <si>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</si>
  <si>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</si>
  <si>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</si>
  <si>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</si>
  <si>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</si>
  <si>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</si>
  <si>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</si>
  <si>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</si>
  <si>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</si>
  <si>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</si>
  <si>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</si>
  <si>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</si>
  <si>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</si>
  <si>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</si>
  <si>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</si>
  <si>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</si>
  <si>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</si>
  <si>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</si>
  <si>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</si>
  <si>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</si>
  <si>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</si>
  <si>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</si>
  <si>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</si>
  <si>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</si>
  <si>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</si>
  <si>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</si>
  <si>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</si>
  <si>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</si>
  <si>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</si>
  <si>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</si>
  <si>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</si>
  <si>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</si>
  <si>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</si>
  <si>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</si>
  <si>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</si>
  <si>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</si>
  <si>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</si>
  <si>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</si>
  <si>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</si>
  <si>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</si>
  <si>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</si>
  <si>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</si>
  <si>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</si>
  <si>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</si>
  <si>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</si>
  <si>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</si>
  <si>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</si>
  <si>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</si>
  <si>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</si>
  <si>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</si>
  <si>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</si>
  <si>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</si>
  <si>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</si>
  <si>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</si>
  <si>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</si>
  <si>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</si>
  <si>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</si>
  <si>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</si>
  <si>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</si>
  <si>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</si>
  <si>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</si>
  <si>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</si>
  <si>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</si>
  <si>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</si>
  <si>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</si>
  <si>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</si>
  <si>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</si>
  <si>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</si>
  <si>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</si>
  <si>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</si>
  <si>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</si>
  <si>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</si>
  <si>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</si>
  <si>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</si>
  <si>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</si>
  <si>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</si>
  <si>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</si>
  <si>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</si>
  <si>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</si>
  <si>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</si>
  <si>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</si>
  <si>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</si>
  <si>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</si>
  <si>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</si>
  <si>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</si>
  <si>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</si>
  <si>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</si>
  <si>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</si>
  <si>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</si>
  <si>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</si>
  <si>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</si>
  <si>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</si>
  <si>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</si>
  <si>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</si>
  <si>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</si>
  <si>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</si>
  <si>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</si>
  <si>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</si>
  <si>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</si>
  <si>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</si>
  <si>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</si>
  <si>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</si>
  <si>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</si>
  <si>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</si>
  <si>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</si>
  <si>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</si>
  <si>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</si>
  <si>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</si>
  <si>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</si>
  <si>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</si>
  <si>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</si>
  <si>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</si>
  <si>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</si>
  <si>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</si>
  <si>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</si>
  <si>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</si>
  <si>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</si>
  <si>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</si>
  <si>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</si>
  <si>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</si>
  <si>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</si>
  <si>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</si>
  <si>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</si>
  <si>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</si>
  <si>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</si>
  <si>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</si>
  <si>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</si>
  <si>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</si>
  <si>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</si>
  <si>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</si>
  <si>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</si>
  <si>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</si>
  <si>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</si>
  <si>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</si>
  <si>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</si>
  <si>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</si>
  <si>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</si>
  <si>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</si>
  <si>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</si>
  <si>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</si>
  <si>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</si>
  <si>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</si>
  <si>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</si>
  <si>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</si>
  <si>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</si>
  <si>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</si>
  <si>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</si>
  <si>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</si>
  <si>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</si>
  <si>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</si>
  <si>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</si>
  <si>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</si>
  <si>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</si>
  <si>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</si>
  <si>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</si>
  <si>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</si>
  <si>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</si>
  <si>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</si>
  <si>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</si>
  <si>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</si>
  <si>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</si>
  <si>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</si>
  <si>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</si>
  <si>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</si>
  <si>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</si>
  <si>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</si>
  <si>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</si>
  <si>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</si>
  <si>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</si>
  <si>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</si>
  <si>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</si>
  <si>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</si>
  <si>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</si>
  <si>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</si>
  <si>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</si>
  <si>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</si>
  <si>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</si>
  <si>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</si>
  <si>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</si>
  <si>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</si>
  <si>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</si>
  <si>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</si>
  <si>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</si>
  <si>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</si>
  <si>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</si>
  <si>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</si>
  <si>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</si>
  <si>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</si>
  <si>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</si>
  <si>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</si>
  <si>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</si>
  <si>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</si>
  <si>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</si>
  <si>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</si>
  <si>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</si>
  <si>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</si>
  <si>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</si>
  <si>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</si>
  <si>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</si>
  <si>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</si>
  <si>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</si>
  <si>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</si>
  <si>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</si>
  <si>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</si>
  <si>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</si>
  <si>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</si>
  <si>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</si>
  <si>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</si>
  <si>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</si>
  <si>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</si>
  <si>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</si>
  <si>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</si>
  <si>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</si>
  <si>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</si>
  <si>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</si>
  <si>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</si>
  <si>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</si>
  <si>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</si>
  <si>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</si>
  <si>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</si>
  <si>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</si>
  <si>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</si>
  <si>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</si>
  <si>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</si>
  <si>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</si>
  <si>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</si>
  <si>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</si>
  <si>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</si>
  <si>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</si>
  <si>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</si>
  <si>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</si>
  <si>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</si>
  <si>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</si>
  <si>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</si>
  <si>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</si>
  <si>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</si>
  <si>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</si>
  <si>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</si>
  <si>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</si>
  <si>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</si>
  <si>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</si>
  <si>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</si>
  <si>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</si>
  <si>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</si>
  <si>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</si>
  <si>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</si>
  <si>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</si>
  <si>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</si>
  <si>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</si>
  <si>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</si>
  <si>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</si>
  <si>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</si>
  <si>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</si>
  <si>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</si>
  <si>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</si>
  <si>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</si>
  <si>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</si>
  <si>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</si>
  <si>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</si>
  <si>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</si>
  <si>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</si>
  <si>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</si>
  <si>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</si>
  <si>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</si>
  <si>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</si>
  <si>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</si>
  <si>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</si>
  <si>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</si>
  <si>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</si>
  <si>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</si>
  <si>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</si>
  <si>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</si>
  <si>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</si>
  <si>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</si>
  <si>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</si>
  <si>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</si>
  <si>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</si>
  <si>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</si>
  <si>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</si>
  <si>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</si>
  <si>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</si>
  <si>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</si>
  <si>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</si>
  <si>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</si>
  <si>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</si>
  <si>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</si>
  <si>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</si>
  <si>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</si>
  <si>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</si>
  <si>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</si>
  <si>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</si>
  <si>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</si>
  <si>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</si>
  <si>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</si>
  <si>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</si>
  <si>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</si>
  <si>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</si>
  <si>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</si>
  <si>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</si>
  <si>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</si>
  <si>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</si>
  <si>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</si>
  <si>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</si>
  <si>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</si>
  <si>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</si>
  <si>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</si>
  <si>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</si>
  <si>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</si>
  <si>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</si>
  <si>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</si>
  <si>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</si>
  <si>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</si>
  <si>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</si>
  <si>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</si>
  <si>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</si>
  <si>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</si>
  <si>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</si>
  <si>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</si>
  <si>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</si>
  <si>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</si>
  <si>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</si>
  <si>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</si>
  <si>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</si>
  <si>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</si>
  <si>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</si>
  <si>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</si>
  <si>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</si>
  <si>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</si>
  <si>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</si>
  <si>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</si>
  <si>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</si>
  <si>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</si>
  <si>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</si>
  <si>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</si>
  <si>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</si>
  <si>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</si>
  <si>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</si>
  <si>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</si>
  <si>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</si>
  <si>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</si>
  <si>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</si>
  <si>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</si>
  <si>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</si>
  <si>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</si>
  <si>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</si>
  <si>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</si>
  <si>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</si>
  <si>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</si>
  <si>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</si>
  <si>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</si>
  <si>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</si>
  <si>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</si>
  <si>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</si>
  <si>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</si>
  <si>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</si>
  <si>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</si>
  <si>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</si>
  <si>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</si>
  <si>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</si>
  <si>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</si>
  <si>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</si>
  <si>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</si>
  <si>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</si>
  <si>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</si>
  <si>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</si>
  <si>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</si>
  <si>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</si>
  <si>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</si>
  <si>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</si>
  <si>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</si>
  <si>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</si>
  <si>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</si>
  <si>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</si>
  <si>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</si>
  <si>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</si>
  <si>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</si>
  <si>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</si>
  <si>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</si>
  <si>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</si>
  <si>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</si>
  <si>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</si>
  <si>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</si>
  <si>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</si>
  <si>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</si>
  <si>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</si>
  <si>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</si>
  <si>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</si>
  <si>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</si>
  <si>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</si>
  <si>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</si>
  <si>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</si>
  <si>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</si>
  <si>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</si>
  <si>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</si>
  <si>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</si>
  <si>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</si>
  <si>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</si>
  <si>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</si>
  <si>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</si>
  <si>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</si>
  <si>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</si>
  <si>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</si>
  <si>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</si>
  <si>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</si>
  <si>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</si>
  <si>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</si>
  <si>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</si>
  <si>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</si>
  <si>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</si>
  <si>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</si>
  <si>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</si>
  <si>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</si>
  <si>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</si>
  <si>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</si>
  <si>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</si>
  <si>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</si>
  <si>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</si>
  <si>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</si>
  <si>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</si>
  <si>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</si>
  <si>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</si>
  <si>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</si>
  <si>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</si>
  <si>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</si>
  <si>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</si>
  <si>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</si>
  <si>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</si>
  <si>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</si>
  <si>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</si>
  <si>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</si>
  <si>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</si>
  <si>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</si>
  <si>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</si>
  <si>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</si>
  <si>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</si>
  <si>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</si>
  <si>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</si>
  <si>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</si>
  <si>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</si>
  <si>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</si>
  <si>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</si>
  <si>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</si>
  <si>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</si>
  <si>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</si>
  <si>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</si>
  <si>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</si>
  <si>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</si>
  <si>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</si>
  <si>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</si>
  <si>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</si>
  <si>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</si>
  <si>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</si>
  <si>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</si>
  <si>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</si>
  <si>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</si>
  <si>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</si>
  <si>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</si>
  <si>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</si>
  <si>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</si>
  <si>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</si>
  <si>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</si>
  <si>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</si>
  <si>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</si>
  <si>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</si>
  <si>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</si>
  <si>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</si>
  <si>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</si>
  <si>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</si>
  <si>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</si>
  <si>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</si>
  <si>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</si>
  <si>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</si>
  <si>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</si>
  <si>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</si>
  <si>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</si>
  <si>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</si>
  <si>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</si>
  <si>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</si>
  <si>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</si>
  <si>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</si>
  <si>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</si>
  <si>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</si>
  <si>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</si>
  <si>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</si>
  <si>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</si>
  <si>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</si>
  <si>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</si>
  <si>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</si>
  <si>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</si>
  <si>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</si>
  <si>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</si>
  <si>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</si>
  <si>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</si>
  <si>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</si>
  <si>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</si>
  <si>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</si>
  <si>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</si>
  <si>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</si>
  <si>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</si>
  <si>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</si>
  <si>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</si>
  <si>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</si>
  <si>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</si>
  <si>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</si>
  <si>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</si>
  <si>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</si>
  <si>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</si>
  <si>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</si>
  <si>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</si>
  <si>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</si>
  <si>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</si>
  <si>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</si>
  <si>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</si>
  <si>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</si>
  <si>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</si>
  <si>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</si>
  <si>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</si>
  <si>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</si>
  <si>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</si>
  <si>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</si>
  <si>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</si>
  <si>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</si>
  <si>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</si>
  <si>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</si>
  <si>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</si>
  <si>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</si>
  <si>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</si>
  <si>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</si>
  <si>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</si>
  <si>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</si>
  <si>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</si>
  <si>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</si>
  <si>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</si>
  <si>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</si>
  <si>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</si>
  <si>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</si>
  <si>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</si>
  <si>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</si>
  <si>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</si>
  <si>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</si>
  <si>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</si>
  <si>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</si>
  <si>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</si>
  <si>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</si>
  <si>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</si>
  <si>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</si>
  <si>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</si>
  <si>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</si>
  <si>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</si>
  <si>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</si>
  <si>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</si>
  <si>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</si>
  <si>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</si>
  <si>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</si>
  <si>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</si>
  <si>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</si>
  <si>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</si>
  <si>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</si>
  <si>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</si>
  <si>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</si>
  <si>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</si>
  <si>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</si>
  <si>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</si>
  <si>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</si>
  <si>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</si>
  <si>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</si>
  <si>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</si>
  <si>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</si>
  <si>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</si>
  <si>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</si>
  <si>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</si>
  <si>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</si>
  <si>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</si>
  <si>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</si>
  <si>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</si>
  <si>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</si>
  <si>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</si>
  <si>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</si>
  <si>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</si>
  <si>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</si>
  <si>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</si>
  <si>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</si>
  <si>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</si>
  <si>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</si>
  <si>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</si>
  <si>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</si>
  <si>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</si>
  <si>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</si>
  <si>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</si>
  <si>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</si>
  <si>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</si>
  <si>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</si>
  <si>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</si>
  <si>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</si>
  <si>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</si>
  <si>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</si>
  <si>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</si>
  <si>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</si>
  <si>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</si>
  <si>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</si>
  <si>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</si>
  <si>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</si>
  <si>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</si>
  <si>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</si>
  <si>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</si>
  <si>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</si>
  <si>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</si>
  <si>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</si>
  <si>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</si>
  <si>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</si>
  <si>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</si>
  <si>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</si>
  <si>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</si>
  <si>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</si>
  <si>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</si>
  <si>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</si>
  <si>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</si>
  <si>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</si>
  <si>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</si>
  <si>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</si>
  <si>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</si>
  <si>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</si>
  <si>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</si>
  <si>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</si>
  <si>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</si>
  <si>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</si>
  <si>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</si>
  <si>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</si>
  <si>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</si>
  <si>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</si>
  <si>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</si>
  <si>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</si>
  <si>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</si>
  <si>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</si>
  <si>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</si>
  <si>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</si>
  <si>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</si>
  <si>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</si>
  <si>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</si>
  <si>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</si>
  <si>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</si>
  <si>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</si>
  <si>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</si>
  <si>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</si>
  <si>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</si>
  <si>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</si>
  <si>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</si>
  <si>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</si>
  <si>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</si>
  <si>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</si>
  <si>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</si>
  <si>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</si>
  <si>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</si>
  <si>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</si>
  <si>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</si>
  <si>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</si>
  <si>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</si>
  <si>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</si>
  <si>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</si>
  <si>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</si>
  <si>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</si>
  <si>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</si>
  <si>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</si>
  <si>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</si>
  <si>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</si>
  <si>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</si>
  <si>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</si>
  <si>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</si>
  <si>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</si>
  <si>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</si>
  <si>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</si>
  <si>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</si>
  <si>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</si>
  <si>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</si>
  <si>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</si>
  <si>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</si>
  <si>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</si>
  <si>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</si>
  <si>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</si>
  <si>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</si>
  <si>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</si>
  <si>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</si>
  <si>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</si>
  <si>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</si>
  <si>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</si>
  <si>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</si>
  <si>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</si>
  <si>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</si>
  <si>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</si>
  <si>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</si>
  <si>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</si>
  <si>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</si>
  <si>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</si>
  <si>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</si>
  <si>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</si>
  <si>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</si>
  <si>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</si>
  <si>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</si>
  <si>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</si>
  <si>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</si>
  <si>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</si>
  <si>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</si>
  <si>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</si>
  <si>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</si>
  <si>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</si>
  <si>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</si>
  <si>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</si>
  <si>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</si>
  <si>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</si>
  <si>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</si>
  <si>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</si>
  <si>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</si>
  <si>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</si>
  <si>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</si>
  <si>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</si>
  <si>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</si>
  <si>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</si>
  <si>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</si>
  <si>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</si>
  <si>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</si>
  <si>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</si>
  <si>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</si>
  <si>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</si>
  <si>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</si>
  <si>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</si>
  <si>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</si>
  <si>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</si>
  <si>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</si>
  <si>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</si>
  <si>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</si>
  <si>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</si>
  <si>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</si>
  <si>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</si>
  <si>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</si>
  <si>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</si>
  <si>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</si>
  <si>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</si>
  <si>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</si>
  <si>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</si>
  <si>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</si>
  <si>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</si>
  <si>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</si>
  <si>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</si>
  <si>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</si>
  <si>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</si>
  <si>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</si>
  <si>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</si>
  <si>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</si>
  <si>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</si>
  <si>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</si>
  <si>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</si>
  <si>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</si>
  <si>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</si>
  <si>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</si>
  <si>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</si>
  <si>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</si>
  <si>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</si>
  <si>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</si>
  <si>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</si>
  <si>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</si>
  <si>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</si>
  <si>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</si>
  <si>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</si>
  <si>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</si>
  <si>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</si>
  <si>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</si>
  <si>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</si>
  <si>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</si>
  <si>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</si>
  <si>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</si>
  <si>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</si>
  <si>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</si>
  <si>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</si>
  <si>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</si>
  <si>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</si>
  <si>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</si>
  <si>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</si>
  <si>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</si>
  <si>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</si>
  <si>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</si>
  <si>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</si>
  <si>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</si>
  <si>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</si>
  <si>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</si>
  <si>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</si>
  <si>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</si>
  <si>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</si>
  <si>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</si>
  <si>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</si>
  <si>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</si>
  <si>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</si>
  <si>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</si>
  <si>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</si>
  <si>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</si>
  <si>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</si>
  <si>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</si>
  <si>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</si>
  <si>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</si>
  <si>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</si>
  <si>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</si>
  <si>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</si>
  <si>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</si>
  <si>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</si>
  <si>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</si>
  <si>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</si>
  <si>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</si>
  <si>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</si>
  <si>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</si>
  <si>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</si>
  <si>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</si>
  <si>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</si>
  <si>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</si>
  <si>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</si>
  <si>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</si>
  <si>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</si>
  <si>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</si>
  <si>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</si>
  <si>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</si>
  <si>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</si>
  <si>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</si>
  <si>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</si>
  <si>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</si>
  <si>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</si>
  <si>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</si>
  <si>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</si>
  <si>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</si>
  <si>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</si>
  <si>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</si>
  <si>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</si>
  <si>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</si>
  <si>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</si>
  <si>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</si>
  <si>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</si>
  <si>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</si>
  <si>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</si>
  <si>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</si>
  <si>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</si>
  <si>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</si>
  <si>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</si>
  <si>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</si>
  <si>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</si>
  <si>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</si>
  <si>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</si>
  <si>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</si>
  <si>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</si>
  <si>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</si>
  <si>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</si>
  <si>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</si>
  <si>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</si>
  <si>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</si>
  <si>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</si>
  <si>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</si>
  <si>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</si>
  <si>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</si>
  <si>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</si>
  <si>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</si>
  <si>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</si>
  <si>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</si>
  <si>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</si>
  <si>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</si>
  <si>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</si>
  <si>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</si>
  <si>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</si>
  <si>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</si>
  <si>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</si>
  <si>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</si>
  <si>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</si>
  <si>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</si>
  <si>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</si>
  <si>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</si>
  <si>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</si>
  <si>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</si>
  <si>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</si>
  <si>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</si>
  <si>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</si>
  <si>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</si>
  <si>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</si>
  <si>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</si>
  <si>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</si>
  <si>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</si>
  <si>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</si>
  <si>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</si>
  <si>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</si>
  <si>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</si>
  <si>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</si>
  <si>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</si>
  <si>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</si>
  <si>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</si>
  <si>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</si>
  <si>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</si>
  <si>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</si>
  <si>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</si>
  <si>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</si>
  <si>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</si>
  <si>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</si>
  <si>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</si>
  <si>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</si>
  <si>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</si>
  <si>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</si>
  <si>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</si>
  <si>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</si>
  <si>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</si>
  <si>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</si>
  <si>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</si>
  <si>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</si>
  <si>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</si>
  <si>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</si>
  <si>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</si>
  <si>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</si>
  <si>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</si>
  <si>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</si>
  <si>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</si>
  <si>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</si>
  <si>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</si>
  <si>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</si>
  <si>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</si>
  <si>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</si>
  <si>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</si>
  <si>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</si>
  <si>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</si>
  <si>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</si>
  <si>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</si>
  <si>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</si>
  <si>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</si>
  <si>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</si>
  <si>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</si>
  <si>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</si>
  <si>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</si>
  <si>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</si>
  <si>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</si>
  <si>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</si>
  <si>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</si>
  <si>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</si>
  <si>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</si>
  <si>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</si>
  <si>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</si>
  <si>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</si>
  <si>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</si>
  <si>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</si>
  <si>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</si>
  <si>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</si>
  <si>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</si>
  <si>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</si>
  <si>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</si>
  <si>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</si>
  <si>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</si>
  <si>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</si>
  <si>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</si>
  <si>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</si>
  <si>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</si>
  <si>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</si>
  <si>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</si>
  <si>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</si>
  <si>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</si>
  <si>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</si>
  <si>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</si>
  <si>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</si>
  <si>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</si>
  <si>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</si>
  <si>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</si>
  <si>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</si>
  <si>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</si>
  <si>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</si>
  <si>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</si>
  <si>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</si>
  <si>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</si>
  <si>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</si>
  <si>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</si>
  <si>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</si>
  <si>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</si>
  <si>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</si>
  <si>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</si>
  <si>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</si>
  <si>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</si>
  <si>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</si>
  <si>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</si>
  <si>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</si>
  <si>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</si>
  <si>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</si>
  <si>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</si>
  <si>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</si>
  <si>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</si>
  <si>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</si>
  <si>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</si>
  <si>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</si>
  <si>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</si>
  <si>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</si>
  <si>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</si>
  <si>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</si>
  <si>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</si>
  <si>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</si>
  <si>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</si>
  <si>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</si>
  <si>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</si>
  <si>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</si>
  <si>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</si>
  <si>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</si>
  <si>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</si>
  <si>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</si>
  <si>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</si>
  <si>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</si>
  <si>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</si>
  <si>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</si>
  <si>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</si>
  <si>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</si>
  <si>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</si>
  <si>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</si>
  <si>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</si>
  <si>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</si>
  <si>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</si>
  <si>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</si>
  <si>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</si>
  <si>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</si>
  <si>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</si>
  <si>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</si>
  <si>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</si>
  <si>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</si>
  <si>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</si>
  <si>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</si>
  <si>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</si>
  <si>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</si>
  <si>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</si>
  <si>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</si>
  <si>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</si>
  <si>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</si>
  <si>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</si>
  <si>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</si>
  <si>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</si>
  <si>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</si>
  <si>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</si>
  <si>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</si>
  <si>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</si>
  <si>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</si>
  <si>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</si>
  <si>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</si>
  <si>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</si>
  <si>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</si>
  <si>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</si>
  <si>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</si>
  <si>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</si>
  <si>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</si>
  <si>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</si>
  <si>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</si>
  <si>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</si>
  <si>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</si>
  <si>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</si>
  <si>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</si>
  <si>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</si>
  <si>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</si>
  <si>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</si>
  <si>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</si>
  <si>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</si>
  <si>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</si>
  <si>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</si>
  <si>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</si>
  <si>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</si>
  <si>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</si>
  <si>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</si>
  <si>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</si>
  <si>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</si>
  <si>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</si>
  <si>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</si>
  <si>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</si>
  <si>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</si>
  <si>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</si>
  <si>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</si>
  <si>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</si>
  <si>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</si>
  <si>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</si>
  <si>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</si>
  <si>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</si>
  <si>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</si>
  <si>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</si>
  <si>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</si>
  <si>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</si>
  <si>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</si>
  <si>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</si>
  <si>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</si>
  <si>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</si>
  <si>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</si>
  <si>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</si>
  <si>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</si>
  <si>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</si>
  <si>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</si>
  <si>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</si>
  <si>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</si>
  <si>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</si>
  <si>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</si>
  <si>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</si>
  <si>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</si>
  <si>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</si>
  <si>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</si>
  <si>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</si>
  <si>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</si>
  <si>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</si>
  <si>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</si>
  <si>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</si>
  <si>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</si>
  <si>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</si>
  <si>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</si>
  <si>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</si>
  <si>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</si>
  <si>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</si>
  <si>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</si>
  <si>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</si>
  <si>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</si>
  <si>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</si>
  <si>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</si>
  <si>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</si>
  <si>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</si>
  <si>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</si>
  <si>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</si>
  <si>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</si>
  <si>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</si>
  <si>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</si>
  <si>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</si>
  <si>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</si>
  <si>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</si>
  <si>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</si>
  <si>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</si>
  <si>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</si>
  <si>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</si>
  <si>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</si>
  <si>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</si>
  <si>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</si>
  <si>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</si>
  <si>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</si>
  <si>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</si>
  <si>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</si>
  <si>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</si>
  <si>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</si>
  <si>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</si>
  <si>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</si>
  <si>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</si>
  <si>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</si>
  <si>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</si>
  <si>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</si>
  <si>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</si>
  <si>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</si>
  <si>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</si>
  <si>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</si>
  <si>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</si>
  <si>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</si>
  <si>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</si>
  <si>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</si>
  <si>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</si>
  <si>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</si>
  <si>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</si>
  <si>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</si>
  <si>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</si>
  <si>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</si>
  <si>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</si>
  <si>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</si>
  <si>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</si>
  <si>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</si>
  <si>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</si>
  <si>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</si>
  <si>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</si>
  <si>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</si>
  <si>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</si>
  <si>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</si>
  <si>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</si>
  <si>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</si>
  <si>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</si>
  <si>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</si>
  <si>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</si>
  <si>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</si>
  <si>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</si>
  <si>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</si>
  <si>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</si>
  <si>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</si>
  <si>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</si>
  <si>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</si>
  <si>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</si>
  <si>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</si>
  <si>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</si>
  <si>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</si>
  <si>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</si>
  <si>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</si>
  <si>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</si>
  <si>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</si>
  <si>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</si>
  <si>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</si>
  <si>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</si>
  <si>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</si>
  <si>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</si>
  <si>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</si>
  <si>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</si>
  <si>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</si>
  <si>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</si>
  <si>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</si>
  <si>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</si>
  <si>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</si>
  <si>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</si>
  <si>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</si>
  <si>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</si>
  <si>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</si>
  <si>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</si>
  <si>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</si>
  <si>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</si>
  <si>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</si>
  <si>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</si>
  <si>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</si>
  <si>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</si>
  <si>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</si>
  <si>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</si>
  <si>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</si>
  <si>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</si>
  <si>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</si>
  <si>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</si>
  <si>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</si>
  <si>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</si>
  <si>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</si>
  <si>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</si>
  <si>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</si>
  <si>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</si>
  <si>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</si>
  <si>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</si>
  <si>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</si>
  <si>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</si>
  <si>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</si>
  <si>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</si>
  <si>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</si>
  <si>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</si>
  <si>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</si>
  <si>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</si>
  <si>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</si>
  <si>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</si>
  <si>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</si>
  <si>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</si>
  <si>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</si>
  <si>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</si>
  <si>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</si>
  <si>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</si>
  <si>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</si>
  <si>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</si>
  <si>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</si>
  <si>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</si>
  <si>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</si>
  <si>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</si>
  <si>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</si>
  <si>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</si>
  <si>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</si>
  <si>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</si>
  <si>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</si>
  <si>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</si>
  <si>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</si>
  <si>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</si>
  <si>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</si>
  <si>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</si>
  <si>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</si>
  <si>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</si>
  <si>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</si>
  <si>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</si>
  <si>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</si>
  <si>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</si>
  <si>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</si>
  <si>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</si>
  <si>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</si>
  <si>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</si>
  <si>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</si>
  <si>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</si>
  <si>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</si>
  <si>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</si>
  <si>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</si>
  <si>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</si>
  <si>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</si>
  <si>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</si>
  <si>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</si>
  <si>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</si>
  <si>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</si>
  <si>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</si>
  <si>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</si>
  <si>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</si>
  <si>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</si>
  <si>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</si>
  <si>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</si>
  <si>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</si>
  <si>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</si>
  <si>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</si>
  <si>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</si>
  <si>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</si>
  <si>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</si>
  <si>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</si>
  <si>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</si>
  <si>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</si>
  <si>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</si>
  <si>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</si>
  <si>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</si>
  <si>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</si>
  <si>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</si>
  <si>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</si>
  <si>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</si>
  <si>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</si>
  <si>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</si>
  <si>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</si>
  <si>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</si>
  <si>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</si>
  <si>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</si>
  <si>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</si>
  <si>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</si>
  <si>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</si>
  <si>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</si>
  <si>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</si>
  <si>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</si>
  <si>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</si>
  <si>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</si>
  <si>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</si>
  <si>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</si>
  <si>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</si>
  <si>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</si>
  <si>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</si>
  <si>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</si>
  <si>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</si>
  <si>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</si>
  <si>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</si>
  <si>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</si>
  <si>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</si>
  <si>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</si>
  <si>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</si>
  <si>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</si>
  <si>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</si>
  <si>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</si>
  <si>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</si>
  <si>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</si>
  <si>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</si>
  <si>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</si>
  <si>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</si>
  <si>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</si>
  <si>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</si>
  <si>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</si>
  <si>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</si>
  <si>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</si>
  <si>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</si>
  <si>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</si>
  <si>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</si>
  <si>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</si>
  <si>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</si>
  <si>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</si>
  <si>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</si>
  <si>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</si>
  <si>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</si>
  <si>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</si>
  <si>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</si>
  <si>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</si>
  <si>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</si>
  <si>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</si>
  <si>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</si>
  <si>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</si>
  <si>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</si>
  <si>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</si>
  <si>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</si>
  <si>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</si>
  <si>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</si>
  <si>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</si>
  <si>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</si>
  <si>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</si>
  <si>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</si>
  <si>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</si>
  <si>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</si>
  <si>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</si>
  <si>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</si>
  <si>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</si>
  <si>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</si>
  <si>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</si>
  <si>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</si>
  <si>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</si>
  <si>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</si>
  <si>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</si>
  <si>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</si>
  <si>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</si>
  <si>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</si>
  <si>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</si>
  <si>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</si>
  <si>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</si>
  <si>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</si>
  <si>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</si>
  <si>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</si>
  <si>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</si>
  <si>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</si>
  <si>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</si>
  <si>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</si>
  <si>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</si>
  <si>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</si>
  <si>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</si>
  <si>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</si>
  <si>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</si>
  <si>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</si>
  <si>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</si>
  <si>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</si>
  <si>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</si>
  <si>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</si>
  <si>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</si>
  <si>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</si>
  <si>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</si>
  <si>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</si>
  <si>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</si>
  <si>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</si>
  <si>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</si>
  <si>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</si>
  <si>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</si>
  <si>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</si>
  <si>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</si>
  <si>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</si>
  <si>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</si>
  <si>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</si>
  <si>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</si>
  <si>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</si>
  <si>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</si>
  <si>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</si>
  <si>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</si>
  <si>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</si>
  <si>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</si>
  <si>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</si>
  <si>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</si>
  <si>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</si>
  <si>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</si>
  <si>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</si>
  <si>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</si>
  <si>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</si>
  <si>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</si>
  <si>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</si>
  <si>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</si>
  <si>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</si>
  <si>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</si>
  <si>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</si>
  <si>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</si>
  <si>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</si>
  <si>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</si>
  <si>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</si>
  <si>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</si>
  <si>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</si>
  <si>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</si>
  <si>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</si>
  <si>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</si>
  <si>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</si>
  <si>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</si>
  <si>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</si>
  <si>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</si>
  <si>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</si>
  <si>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</si>
  <si>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</si>
  <si>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</si>
  <si>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</si>
  <si>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</si>
  <si>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</si>
  <si>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</si>
  <si>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</si>
  <si>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</si>
  <si>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</si>
  <si>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</si>
  <si>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</si>
  <si>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</si>
  <si>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</si>
  <si>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</si>
  <si>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</si>
  <si>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</si>
  <si>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</si>
  <si>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</si>
  <si>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</si>
  <si>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</si>
  <si>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</si>
  <si>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</si>
  <si>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</si>
  <si>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</si>
  <si>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</si>
  <si>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</si>
  <si>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</si>
  <si>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</si>
  <si>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</si>
  <si>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</si>
  <si>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</si>
  <si>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</si>
  <si>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</si>
  <si>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</si>
  <si>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</si>
  <si>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</si>
  <si>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</si>
  <si>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</si>
  <si>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</si>
  <si>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</si>
  <si>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</si>
  <si>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</si>
  <si>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</si>
  <si>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</si>
  <si>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</si>
  <si>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</si>
  <si>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</si>
  <si>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</si>
  <si>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</si>
  <si>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</si>
  <si>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</si>
  <si>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</si>
  <si>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</si>
  <si>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</si>
  <si>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</si>
  <si>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</si>
  <si>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</si>
  <si>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</si>
  <si>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</si>
  <si>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</si>
  <si>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</si>
  <si>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</si>
  <si>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</si>
  <si>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</si>
  <si>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</si>
  <si>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</si>
  <si>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</si>
  <si>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</si>
  <si>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</si>
  <si>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</si>
  <si>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</si>
  <si>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</si>
  <si>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</si>
  <si>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</si>
  <si>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</si>
  <si>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</si>
  <si>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</si>
  <si>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</si>
  <si>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</si>
  <si>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</si>
  <si>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</si>
  <si>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</si>
  <si>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</si>
  <si>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</si>
  <si>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</si>
  <si>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</si>
  <si>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</si>
  <si>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</si>
  <si>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</si>
  <si>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</si>
  <si>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</si>
  <si>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</si>
  <si>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</si>
  <si>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</si>
  <si>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</si>
  <si>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</si>
  <si>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</si>
  <si>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</si>
  <si>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</si>
  <si>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</si>
  <si>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</si>
  <si>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</si>
  <si>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</si>
  <si>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</si>
  <si>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</si>
  <si>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</si>
  <si>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</si>
  <si>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</si>
  <si>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</si>
  <si>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</si>
  <si>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</si>
  <si>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</si>
  <si>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</si>
  <si>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</si>
  <si>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</si>
  <si>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</si>
  <si>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</si>
  <si>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</si>
  <si>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</si>
  <si>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</si>
  <si>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</si>
  <si>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</si>
  <si>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</si>
  <si>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</si>
  <si>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</si>
  <si>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</si>
  <si>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</si>
  <si>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</si>
  <si>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</si>
  <si>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</si>
  <si>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</si>
  <si>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</si>
  <si>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</si>
  <si>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</si>
  <si>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</si>
  <si>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</si>
  <si>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</si>
  <si>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</si>
  <si>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</si>
  <si>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</si>
  <si>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</si>
  <si>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</si>
  <si>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</si>
  <si>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</si>
  <si>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</si>
  <si>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</si>
  <si>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</si>
  <si>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</si>
  <si>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</si>
  <si>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</si>
  <si>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</si>
  <si>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</si>
  <si>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</si>
  <si>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</si>
  <si>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</si>
  <si>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</si>
  <si>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</si>
  <si>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</si>
  <si>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</si>
  <si>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</si>
  <si>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</si>
  <si>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</si>
  <si>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</si>
  <si>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</si>
  <si>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</si>
  <si>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</si>
  <si>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</si>
  <si>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</si>
  <si>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</si>
  <si>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</si>
  <si>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</si>
  <si>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</si>
  <si>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</si>
  <si>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</si>
  <si>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</si>
  <si>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</si>
  <si>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</si>
  <si>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</si>
  <si>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</si>
  <si>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</si>
  <si>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</si>
  <si>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</si>
  <si>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</si>
  <si>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</si>
  <si>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</si>
  <si>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</si>
  <si>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</si>
  <si>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</si>
  <si>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</si>
  <si>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</si>
  <si>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</si>
  <si>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</si>
  <si>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</si>
  <si>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</si>
  <si>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</si>
  <si>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</si>
  <si>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</si>
  <si>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</si>
  <si>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</si>
  <si>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</si>
  <si>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</si>
  <si>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</si>
  <si>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</si>
  <si>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</si>
  <si>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</si>
  <si>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</si>
  <si>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</si>
  <si>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</si>
  <si>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</si>
  <si>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</si>
  <si>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</si>
  <si>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</si>
  <si>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</si>
  <si>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</si>
  <si>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</si>
  <si>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</si>
  <si>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</si>
  <si>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</si>
  <si>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</si>
  <si>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</si>
  <si>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</si>
  <si>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</si>
  <si>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</si>
  <si>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</si>
  <si>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</si>
  <si>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</si>
  <si>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</si>
  <si>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</si>
  <si>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</si>
  <si>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</si>
  <si>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</si>
  <si>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</si>
  <si>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</si>
  <si>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</si>
  <si>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</si>
  <si>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</si>
  <si>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</si>
  <si>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</si>
  <si>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</si>
  <si>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</si>
  <si>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</si>
  <si>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</si>
  <si>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</si>
  <si>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</si>
  <si>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</si>
  <si>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</si>
  <si>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</si>
  <si>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</si>
  <si>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</si>
  <si>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</si>
  <si>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</si>
  <si>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</si>
  <si>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</si>
  <si>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</si>
  <si>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</si>
  <si>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</si>
  <si>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</si>
  <si>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</si>
  <si>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</si>
  <si>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</si>
  <si>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</si>
  <si>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</si>
  <si>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</si>
  <si>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</si>
  <si>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</si>
  <si>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</si>
  <si>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</si>
  <si>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</si>
  <si>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</si>
  <si>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</si>
  <si>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</si>
  <si>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</si>
  <si>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</si>
  <si>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</si>
  <si>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</si>
  <si>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</si>
  <si>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</si>
  <si>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</si>
  <si>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</si>
  <si>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</si>
  <si>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</si>
  <si>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</si>
  <si>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</si>
  <si>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</si>
  <si>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</si>
  <si>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</si>
  <si>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</si>
  <si>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</si>
  <si>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</si>
  <si>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</si>
  <si>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</si>
  <si>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</si>
  <si>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</si>
  <si>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</si>
  <si>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</si>
  <si>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</si>
  <si>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</si>
  <si>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</si>
  <si>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</si>
  <si>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</si>
  <si>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</si>
  <si>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</si>
  <si>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</si>
  <si>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</si>
  <si>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</si>
  <si>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</si>
  <si>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</si>
  <si>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</si>
  <si>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</si>
  <si>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</si>
  <si>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</si>
  <si>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</si>
  <si>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</si>
  <si>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</si>
  <si>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</si>
  <si>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</si>
  <si>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</si>
  <si>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</si>
  <si>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</si>
  <si>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</si>
  <si>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</si>
  <si>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</si>
  <si>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</si>
  <si>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</si>
  <si>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</si>
  <si>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</si>
  <si>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</si>
  <si>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</si>
  <si>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</si>
  <si>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</si>
  <si>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</si>
  <si>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</si>
  <si>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</si>
  <si>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</si>
  <si>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</si>
  <si>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</si>
  <si>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</si>
  <si>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</si>
  <si>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</si>
  <si>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</si>
  <si>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</si>
  <si>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</si>
  <si>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</si>
  <si>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</si>
  <si>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</si>
  <si>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</si>
  <si>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</si>
  <si>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</si>
  <si>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</si>
  <si>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</si>
  <si>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</si>
  <si>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</si>
  <si>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</si>
  <si>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</si>
  <si>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</si>
  <si>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</si>
  <si>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</si>
  <si>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</si>
  <si>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</si>
  <si>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</si>
  <si>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</si>
  <si>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</si>
  <si>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</si>
  <si>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</si>
  <si>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</si>
  <si>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</si>
  <si>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</si>
  <si>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</si>
  <si>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</si>
  <si>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</si>
  <si>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</si>
  <si>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</si>
  <si>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</si>
  <si>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</si>
  <si>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</si>
  <si>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</si>
  <si>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</si>
  <si>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</si>
  <si>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</si>
  <si>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</si>
  <si>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</si>
  <si>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</si>
  <si>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</si>
  <si>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</si>
  <si>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</si>
  <si>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</si>
  <si>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</si>
  <si>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</si>
  <si>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</si>
  <si>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</si>
  <si>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</si>
  <si>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</si>
  <si>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</si>
  <si>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</si>
  <si>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</si>
  <si>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</si>
  <si>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</si>
  <si>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</si>
  <si>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</si>
  <si>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</si>
  <si>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</si>
  <si>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</si>
  <si>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</si>
  <si>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</si>
  <si>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</si>
  <si>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</si>
  <si>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</si>
  <si>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</si>
  <si>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</si>
  <si>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</si>
  <si>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</si>
  <si>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</si>
  <si>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</si>
  <si>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</si>
  <si>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</si>
  <si>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</si>
  <si>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</si>
  <si>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</si>
  <si>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</si>
  <si>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</si>
  <si>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</si>
  <si>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</si>
  <si>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</si>
  <si>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</si>
  <si>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</si>
  <si>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</si>
  <si>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</si>
  <si>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</si>
  <si>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</si>
  <si>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</si>
  <si>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</si>
  <si>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</si>
  <si>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</si>
  <si>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</si>
  <si>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</si>
  <si>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</si>
  <si>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</si>
  <si>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</si>
  <si>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</si>
  <si>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</si>
  <si>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</si>
  <si>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</si>
  <si>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</si>
  <si>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</si>
  <si>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</si>
  <si>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</si>
  <si>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</si>
  <si>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</si>
  <si>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</si>
  <si>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</si>
  <si>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</si>
  <si>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</si>
  <si>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</si>
  <si>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</si>
  <si>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</si>
  <si>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</si>
  <si>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</si>
  <si>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</si>
  <si>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</si>
  <si>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</si>
  <si>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</si>
  <si>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</si>
  <si>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</si>
  <si>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</si>
  <si>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</si>
  <si>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</si>
  <si>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</si>
  <si>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</si>
  <si>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</si>
  <si>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</si>
  <si>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</si>
  <si>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</si>
  <si>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</si>
  <si>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</si>
  <si>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</si>
  <si>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</si>
  <si>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</si>
  <si>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</si>
  <si>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</si>
  <si>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</si>
  <si>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</si>
  <si>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</si>
  <si>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</si>
  <si>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</si>
  <si>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</si>
  <si>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</si>
  <si>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</si>
  <si>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</si>
  <si>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</si>
  <si>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</si>
  <si>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</si>
  <si>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</si>
  <si>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</si>
  <si>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</si>
  <si>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</si>
  <si>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</si>
  <si>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</si>
  <si>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</si>
  <si>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</si>
  <si>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</si>
  <si>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</si>
  <si>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</si>
  <si>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</si>
  <si>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</si>
  <si>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</si>
  <si>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</si>
  <si>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</si>
  <si>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</si>
  <si>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</si>
  <si>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</si>
  <si>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</si>
  <si>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</si>
  <si>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</si>
  <si>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</si>
  <si>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</si>
  <si>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</si>
  <si>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</si>
  <si>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</si>
  <si>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</si>
  <si>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</si>
  <si>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</si>
  <si>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</si>
  <si>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</si>
  <si>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</si>
  <si>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</si>
  <si>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</si>
  <si>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</si>
  <si>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</si>
  <si>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</si>
  <si>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</si>
  <si>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</si>
  <si>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</si>
  <si>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</si>
  <si>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</si>
  <si>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</si>
  <si>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</si>
  <si>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</si>
  <si>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</si>
  <si>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</si>
  <si>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</si>
  <si>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</si>
  <si>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</si>
  <si>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</si>
  <si>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</si>
  <si>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</si>
  <si>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</si>
  <si>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</si>
  <si>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</si>
  <si>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</si>
  <si>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</si>
  <si>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</si>
  <si>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</si>
  <si>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</si>
  <si>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</si>
  <si>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</si>
  <si>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</si>
  <si>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</si>
  <si>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</si>
  <si>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</si>
  <si>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</si>
  <si>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</si>
  <si>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</si>
  <si>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</si>
  <si>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</si>
  <si>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</si>
  <si>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</si>
  <si>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</si>
  <si>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</si>
  <si>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</si>
  <si>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</si>
  <si>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</si>
  <si>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</si>
  <si>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</si>
  <si>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</si>
  <si>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</si>
  <si>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</si>
  <si>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</si>
  <si>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</si>
  <si>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</si>
  <si>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</si>
  <si>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</si>
  <si>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</si>
  <si>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</si>
  <si>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</si>
  <si>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</si>
  <si>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</si>
  <si>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</si>
  <si>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</si>
  <si>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</si>
  <si>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</si>
  <si>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</si>
  <si>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</si>
  <si>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</si>
  <si>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</si>
  <si>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</si>
  <si>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</si>
  <si>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</si>
  <si>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</si>
  <si>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</si>
  <si>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</si>
  <si>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</si>
  <si>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</si>
  <si>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</si>
  <si>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</si>
  <si>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</si>
  <si>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</si>
  <si>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</si>
  <si>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</si>
  <si>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</si>
  <si>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</si>
  <si>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</si>
  <si>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</si>
  <si>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</si>
  <si>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</si>
  <si>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</si>
  <si>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</si>
  <si>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</si>
  <si>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</si>
  <si>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</si>
  <si>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</si>
  <si>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</si>
  <si>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</si>
  <si>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</si>
  <si>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</si>
  <si>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</si>
  <si>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</si>
  <si>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</si>
  <si>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</si>
  <si>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</si>
  <si>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</si>
  <si>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</si>
  <si>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</si>
  <si>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</si>
  <si>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</si>
  <si>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</si>
  <si>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</si>
  <si>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</si>
  <si>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</si>
  <si>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</si>
  <si>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</si>
  <si>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</si>
  <si>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</si>
  <si>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</si>
  <si>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</si>
  <si>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</si>
  <si>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</si>
  <si>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</si>
  <si>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</si>
  <si>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</si>
  <si>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</si>
  <si>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</si>
  <si>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</si>
  <si>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</si>
  <si>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</si>
  <si>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</si>
  <si>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</si>
  <si>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</si>
  <si>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</si>
  <si>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</si>
  <si>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</si>
  <si>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</si>
  <si>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</si>
  <si>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</si>
  <si>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</si>
  <si>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</si>
  <si>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</si>
  <si>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</si>
  <si>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</si>
  <si>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</si>
  <si>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</si>
  <si>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</si>
  <si>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</si>
  <si>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</si>
  <si>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</si>
  <si>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</si>
  <si>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</si>
  <si>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</si>
  <si>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</si>
  <si>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</si>
  <si>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</si>
  <si>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</si>
  <si>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</si>
  <si>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</si>
  <si>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</si>
  <si>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</si>
  <si>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</si>
  <si>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</si>
  <si>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</si>
  <si>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</si>
  <si>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</si>
  <si>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</si>
  <si>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</si>
  <si>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</si>
  <si>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</si>
  <si>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</si>
  <si>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</si>
  <si>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</si>
  <si>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</si>
  <si>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</si>
  <si>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</si>
  <si>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</si>
  <si>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</si>
  <si>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</si>
  <si>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</si>
  <si>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</si>
  <si>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</si>
  <si>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</si>
  <si>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</si>
  <si>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</si>
  <si>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</si>
  <si>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</si>
  <si>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</si>
  <si>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</si>
  <si>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</si>
  <si>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</si>
  <si>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</si>
  <si>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</si>
  <si>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</si>
  <si>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</si>
  <si>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</si>
  <si>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</si>
  <si>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</si>
  <si>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</si>
  <si>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</si>
  <si>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</si>
  <si>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</si>
  <si>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</si>
  <si>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</si>
  <si>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</si>
  <si>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</si>
  <si>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</si>
  <si>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</si>
  <si>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</si>
  <si>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</si>
  <si>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</si>
  <si>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</si>
  <si>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</si>
  <si>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</si>
  <si>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</si>
  <si>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</si>
  <si>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</si>
  <si>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</si>
  <si>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</si>
  <si>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</si>
  <si>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</si>
  <si>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</si>
  <si>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</si>
  <si>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</si>
  <si>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</si>
  <si>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</si>
  <si>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</si>
  <si>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</si>
  <si>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</si>
  <si>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</si>
  <si>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</si>
  <si>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</si>
  <si>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</si>
  <si>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</si>
  <si>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</si>
  <si>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</si>
  <si>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</si>
  <si>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</si>
  <si>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</si>
  <si>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</si>
  <si>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</si>
  <si>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</si>
  <si>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</si>
  <si>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</si>
  <si>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</si>
  <si>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</si>
  <si>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</si>
  <si>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</si>
  <si>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</si>
  <si>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</si>
  <si>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</si>
  <si>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</si>
  <si>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</si>
  <si>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</si>
  <si>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</si>
  <si>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</si>
  <si>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</si>
  <si>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</si>
  <si>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</si>
  <si>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</si>
  <si>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</si>
  <si>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</si>
  <si>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</si>
  <si>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</si>
  <si>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</si>
  <si>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</si>
  <si>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</si>
  <si>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</si>
  <si>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</si>
  <si>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</si>
  <si>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</si>
  <si>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</si>
  <si>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</si>
  <si>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</si>
  <si>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</si>
  <si>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</si>
  <si>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</si>
  <si>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</si>
  <si>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</si>
  <si>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</si>
  <si>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</si>
  <si>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</si>
  <si>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</si>
  <si>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</si>
  <si>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</si>
  <si>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</si>
  <si>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</si>
  <si>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</si>
  <si>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</si>
  <si>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</si>
  <si>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</si>
  <si>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</si>
  <si>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</si>
  <si>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</si>
  <si>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</si>
  <si>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</si>
  <si>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</si>
  <si>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</si>
  <si>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</si>
  <si>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</si>
  <si>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</si>
  <si>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</si>
  <si>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</si>
  <si>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</si>
  <si>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</si>
  <si>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</si>
  <si>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</si>
  <si>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</si>
  <si>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</si>
  <si>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</si>
  <si>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</si>
  <si>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</si>
  <si>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</si>
  <si>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</si>
  <si>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</si>
  <si>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</si>
  <si>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</si>
  <si>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</si>
  <si>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</si>
  <si>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</si>
  <si>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</si>
  <si>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</si>
  <si>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</si>
  <si>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</si>
  <si>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</si>
  <si>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</si>
  <si>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</si>
  <si>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</si>
  <si>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</si>
  <si>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</si>
  <si>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</si>
  <si>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</si>
  <si>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</si>
  <si>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</si>
  <si>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</si>
  <si>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</si>
  <si>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</si>
  <si>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</si>
  <si>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</si>
  <si>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</si>
  <si>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</si>
  <si>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</si>
  <si>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</si>
  <si>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</si>
  <si>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</si>
  <si>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</si>
  <si>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</si>
  <si>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</si>
  <si>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</si>
  <si>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</si>
  <si>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</si>
  <si>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</si>
  <si>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</si>
  <si>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</si>
  <si>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</si>
  <si>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</si>
  <si>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</si>
  <si>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</si>
  <si>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</si>
  <si>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</si>
  <si>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</si>
  <si>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</si>
  <si>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</si>
  <si>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</si>
  <si>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</si>
  <si>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</si>
  <si>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</si>
  <si>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</si>
  <si>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</si>
  <si>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</si>
  <si>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</si>
  <si>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</si>
  <si>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</si>
  <si>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</si>
  <si>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</si>
  <si>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</si>
  <si>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</si>
  <si>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</si>
  <si>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</si>
  <si>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</si>
  <si>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</si>
  <si>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</si>
  <si>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</si>
  <si>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</si>
  <si>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</si>
  <si>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</si>
  <si>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</si>
  <si>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</si>
  <si>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</si>
  <si>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</si>
  <si>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</si>
  <si>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</si>
  <si>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</si>
  <si>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</si>
  <si>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</si>
  <si>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</si>
  <si>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</si>
  <si>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</si>
  <si>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</si>
  <si>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</si>
  <si>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</si>
  <si>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</si>
  <si>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</si>
  <si>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</si>
  <si>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</si>
  <si>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</si>
  <si>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</si>
  <si>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</si>
  <si>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</si>
  <si>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</si>
  <si>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</si>
  <si>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</si>
  <si>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</si>
  <si>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</si>
  <si>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</si>
  <si>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</si>
  <si>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</si>
  <si>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</si>
  <si>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</si>
  <si>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</si>
  <si>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</si>
  <si>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</si>
  <si>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</si>
  <si>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</si>
  <si>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</si>
  <si>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</si>
  <si>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</si>
  <si>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</si>
  <si>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</si>
  <si>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</si>
  <si>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</si>
  <si>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</si>
  <si>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</si>
  <si>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</si>
  <si>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</si>
  <si>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</si>
  <si>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</si>
  <si>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</si>
  <si>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</si>
  <si>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</si>
  <si>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</si>
  <si>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</si>
  <si>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</si>
  <si>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</si>
  <si>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</si>
  <si>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</si>
  <si>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</si>
  <si>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</si>
  <si>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</si>
  <si>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</si>
  <si>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</si>
  <si>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</si>
  <si>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</si>
  <si>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</si>
  <si>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</si>
  <si>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</si>
  <si>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</si>
  <si>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</si>
  <si>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</si>
  <si>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</si>
  <si>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</si>
  <si>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</si>
  <si>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</si>
  <si>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</si>
  <si>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</si>
  <si>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</si>
  <si>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</si>
  <si>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</si>
  <si>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</si>
  <si>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</si>
  <si>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</si>
  <si>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</si>
  <si>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</si>
  <si>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</si>
  <si>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</si>
  <si>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</si>
  <si>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</si>
  <si>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</si>
  <si>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</si>
  <si>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</si>
  <si>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</si>
  <si>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</si>
  <si>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</si>
  <si>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</si>
  <si>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</si>
  <si>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</si>
  <si>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</si>
  <si>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</si>
  <si>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</si>
  <si>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</si>
  <si>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</si>
  <si>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</si>
  <si>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</si>
  <si>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</si>
  <si>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</si>
  <si>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</si>
  <si>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</si>
  <si>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</si>
  <si>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</si>
  <si>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</si>
  <si>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</si>
  <si>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</si>
  <si>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</si>
  <si>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</si>
  <si>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</si>
  <si>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</si>
  <si>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</si>
  <si>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</si>
  <si>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</si>
  <si>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</si>
  <si>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</si>
  <si>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</si>
  <si>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</si>
  <si>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</si>
  <si>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</si>
  <si>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</si>
  <si>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</si>
  <si>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</si>
  <si>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</si>
  <si>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</si>
  <si>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</si>
  <si>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</si>
  <si>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</si>
  <si>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</si>
  <si>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</si>
  <si>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</si>
  <si>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</si>
  <si>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</si>
  <si>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</si>
  <si>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</si>
  <si>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</si>
  <si>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</si>
  <si>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</si>
  <si>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</si>
  <si>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</si>
  <si>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</si>
  <si>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</si>
  <si>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</si>
  <si>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</si>
  <si>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</si>
  <si>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</si>
  <si>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</si>
  <si>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</si>
  <si>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</si>
  <si>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</si>
  <si>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</si>
  <si>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</si>
  <si>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</si>
  <si>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</si>
  <si>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</si>
  <si>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</si>
  <si>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</si>
  <si>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</si>
  <si>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</si>
  <si>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</si>
  <si>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</si>
  <si>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</si>
  <si>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</si>
  <si>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</si>
  <si>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</si>
  <si>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</si>
  <si>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</si>
  <si>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</si>
  <si>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</si>
  <si>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</si>
  <si>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</si>
  <si>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</si>
  <si>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</si>
  <si>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</si>
  <si>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</si>
  <si>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</si>
  <si>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</si>
  <si>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</si>
  <si>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</si>
  <si>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</si>
  <si>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</si>
  <si>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</si>
  <si>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</si>
  <si>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</si>
  <si>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</si>
  <si>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</si>
  <si>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</si>
  <si>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</si>
  <si>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</si>
  <si>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</si>
  <si>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</si>
  <si>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</si>
  <si>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</si>
  <si>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</si>
  <si>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</si>
  <si>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</si>
  <si>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</si>
  <si>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</si>
  <si>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</si>
  <si>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</si>
  <si>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</si>
  <si>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</si>
  <si>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</si>
  <si>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</si>
  <si>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</si>
  <si>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</si>
  <si>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</si>
  <si>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</si>
  <si>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</si>
  <si>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</si>
  <si>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</si>
  <si>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</si>
  <si>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</si>
  <si>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</si>
  <si>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</si>
  <si>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</si>
  <si>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</si>
  <si>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</si>
  <si>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</si>
  <si>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</si>
  <si>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</si>
  <si>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</si>
  <si>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</si>
  <si>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</si>
  <si>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</si>
  <si>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</si>
  <si>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</si>
  <si>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</si>
  <si>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</si>
  <si>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</si>
  <si>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</si>
  <si>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</si>
  <si>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</si>
  <si>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</si>
  <si>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</si>
  <si>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</si>
  <si>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</si>
  <si>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</si>
  <si>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</si>
  <si>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</si>
  <si>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</si>
  <si>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</si>
  <si>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</si>
  <si>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</si>
  <si>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</si>
  <si>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</si>
  <si>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</si>
  <si>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</si>
  <si>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</si>
  <si>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</si>
  <si>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</si>
  <si>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</si>
  <si>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</si>
  <si>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</si>
  <si>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</si>
  <si>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</si>
  <si>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</si>
  <si>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</si>
  <si>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</si>
  <si>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</si>
  <si>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</si>
  <si>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</si>
  <si>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</si>
  <si>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</si>
  <si>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</si>
  <si>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</si>
  <si>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</si>
  <si>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</si>
  <si>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</si>
  <si>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</si>
  <si>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</si>
  <si>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</si>
  <si>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</si>
  <si>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</si>
  <si>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</si>
  <si>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</si>
  <si>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</si>
  <si>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</si>
  <si>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</si>
  <si>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</si>
  <si>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</si>
  <si>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</si>
  <si>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</si>
  <si>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</si>
  <si>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</si>
  <si>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</si>
  <si>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</si>
  <si>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</si>
  <si>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</si>
  <si>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</si>
  <si>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</si>
  <si>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</si>
  <si>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</si>
  <si>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</si>
  <si>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</si>
  <si>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</si>
  <si>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</si>
  <si>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</si>
  <si>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</si>
  <si>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</si>
  <si>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</si>
  <si>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</si>
  <si>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</si>
  <si>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</si>
  <si>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</si>
  <si>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</si>
  <si>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</si>
  <si>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</si>
  <si>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</si>
  <si>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</si>
  <si>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</si>
  <si>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</si>
  <si>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</si>
  <si>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</si>
  <si>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</si>
  <si>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</si>
  <si>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</si>
  <si>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</si>
  <si>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</si>
  <si>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</si>
  <si>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</si>
  <si>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</si>
  <si>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</si>
  <si>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</si>
  <si>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</si>
  <si>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</si>
  <si>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</si>
  <si>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</si>
  <si>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</si>
  <si>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</si>
  <si>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</si>
  <si>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</si>
  <si>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</si>
  <si>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</si>
  <si>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</si>
  <si>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</si>
  <si>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</si>
  <si>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</si>
  <si>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</si>
  <si>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</si>
  <si>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</si>
  <si>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</si>
  <si>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</si>
  <si>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</si>
  <si>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</si>
  <si>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</si>
  <si>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</si>
  <si>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</si>
  <si>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</si>
  <si>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</si>
  <si>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</si>
  <si>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</si>
  <si>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</si>
  <si>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</si>
  <si>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</si>
  <si>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</si>
  <si>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</si>
  <si>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</si>
  <si>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</si>
  <si>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</si>
  <si>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</si>
  <si>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</si>
  <si>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</si>
  <si>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</si>
  <si>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</si>
  <si>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</si>
  <si>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</si>
  <si>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</si>
  <si>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</si>
  <si>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</si>
  <si>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</si>
  <si>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</si>
  <si>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</si>
  <si>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</si>
  <si>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</si>
  <si>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</si>
  <si>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</si>
  <si>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</si>
  <si>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</si>
  <si>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</si>
  <si>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</si>
  <si>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</si>
  <si>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</si>
  <si>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</si>
  <si>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</si>
  <si>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</si>
  <si>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</si>
  <si>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</si>
  <si>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</si>
  <si>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</si>
  <si>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</si>
  <si>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</si>
  <si>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</si>
  <si>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</si>
  <si>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</si>
  <si>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</si>
  <si>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</si>
  <si>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</si>
  <si>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</si>
  <si>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</si>
  <si>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</si>
  <si>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</si>
  <si>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</si>
  <si>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</si>
  <si>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</si>
  <si>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</si>
  <si>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</si>
  <si>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</si>
  <si>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</si>
  <si>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</si>
  <si>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</si>
  <si>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</si>
  <si>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</si>
  <si>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</si>
  <si>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</si>
  <si>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</si>
  <si>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</si>
  <si>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</si>
  <si>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</si>
  <si>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</si>
  <si>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</si>
  <si>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</si>
  <si>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</si>
  <si>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</si>
  <si>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</si>
  <si>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</si>
  <si>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</si>
  <si>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</si>
  <si>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</si>
  <si>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</si>
  <si>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</si>
  <si>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</si>
  <si>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</si>
  <si>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</si>
  <si>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</si>
  <si>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</si>
  <si>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</si>
  <si>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</si>
  <si>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</si>
  <si>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</si>
  <si>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</si>
  <si>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</si>
  <si>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</si>
  <si>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</si>
  <si>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</si>
  <si>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</si>
  <si>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</si>
  <si>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</si>
  <si>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</si>
  <si>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</si>
  <si>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</si>
  <si>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</si>
  <si>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</si>
  <si>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</si>
  <si>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</si>
  <si>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</si>
  <si>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</si>
  <si>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</si>
  <si>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</si>
  <si>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</si>
  <si>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</si>
  <si>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</si>
  <si>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</si>
  <si>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</si>
  <si>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</si>
  <si>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</si>
  <si>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</si>
  <si>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</si>
  <si>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</si>
  <si>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</si>
  <si>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</si>
  <si>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</si>
  <si>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</si>
  <si>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</si>
  <si>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</si>
  <si>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</si>
  <si>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</si>
  <si>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</si>
  <si>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</si>
  <si>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</si>
  <si>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</si>
  <si>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</si>
  <si>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</si>
  <si>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</si>
  <si>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</si>
  <si>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</si>
  <si>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</si>
  <si>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</si>
  <si>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</si>
  <si>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</si>
  <si>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</si>
  <si>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</si>
  <si>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</si>
  <si>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</si>
  <si>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</si>
  <si>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</si>
  <si>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</si>
  <si>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</si>
  <si>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</si>
  <si>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</si>
  <si>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</si>
  <si>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</si>
  <si>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</si>
  <si>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</si>
  <si>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</si>
  <si>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</si>
  <si>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</si>
  <si>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</si>
  <si>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</si>
  <si>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</si>
  <si>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</si>
  <si>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</si>
  <si>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</si>
  <si>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</si>
  <si>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</si>
  <si>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</si>
  <si>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</si>
  <si>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</si>
  <si>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</si>
  <si>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</si>
  <si>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</si>
  <si>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</si>
  <si>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</si>
  <si>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</si>
  <si>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</si>
  <si>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</si>
  <si>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</si>
  <si>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</si>
  <si>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</si>
  <si>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</si>
  <si>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</si>
  <si>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</si>
  <si>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</si>
  <si>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</si>
  <si>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</si>
  <si>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</si>
  <si>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</si>
  <si>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</si>
  <si>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</si>
  <si>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</si>
  <si>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</si>
  <si>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</si>
  <si>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</si>
  <si>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</si>
  <si>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</si>
  <si>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</si>
  <si>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</si>
  <si>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</si>
  <si>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</si>
  <si>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</si>
  <si>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</si>
  <si>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</si>
  <si>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</si>
  <si>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</si>
  <si>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</si>
  <si>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</si>
  <si>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</si>
  <si>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</si>
  <si>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</si>
  <si>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</si>
  <si>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</si>
  <si>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</si>
  <si>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</si>
  <si>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</si>
  <si>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</si>
  <si>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</si>
  <si>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</si>
  <si>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</si>
  <si>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</si>
  <si>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</si>
  <si>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</si>
  <si>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</si>
  <si>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</si>
  <si>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</si>
  <si>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</si>
  <si>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</si>
  <si>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</si>
  <si>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</si>
  <si>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</si>
  <si>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</si>
  <si>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</si>
  <si>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</si>
  <si>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</si>
  <si>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</si>
  <si>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</si>
  <si>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</si>
  <si>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</si>
  <si>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</si>
  <si>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</si>
  <si>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</si>
  <si>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</si>
  <si>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</si>
  <si>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</si>
  <si>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</si>
  <si>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</si>
  <si>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</si>
  <si>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</si>
  <si>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</si>
  <si>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</si>
  <si>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</si>
  <si>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</si>
  <si>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</si>
  <si>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</si>
  <si>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</si>
  <si>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</si>
  <si>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</si>
  <si>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</si>
  <si>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</si>
  <si>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</si>
  <si>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</si>
  <si>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</si>
  <si>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</si>
  <si>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</si>
  <si>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</si>
  <si>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</si>
  <si>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</si>
  <si>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</si>
  <si>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</si>
  <si>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</si>
  <si>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</si>
  <si>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</si>
  <si>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</si>
  <si>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</si>
  <si>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</si>
  <si>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</si>
  <si>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</si>
  <si>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</si>
  <si>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</si>
  <si>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</si>
  <si>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</si>
  <si>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</si>
  <si>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</si>
  <si>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</si>
  <si>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</si>
  <si>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</si>
  <si>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</si>
  <si>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</si>
  <si>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</si>
  <si>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</si>
  <si>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</si>
  <si>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</si>
  <si>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</si>
  <si>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</si>
  <si>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</si>
  <si>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</si>
  <si>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</si>
  <si>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</si>
  <si>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</si>
  <si>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</si>
  <si>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</si>
  <si>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</si>
  <si>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</si>
  <si>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</si>
  <si>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</si>
  <si>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</si>
  <si>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</si>
  <si>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</si>
  <si>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</si>
  <si>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</si>
  <si>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</si>
  <si>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</si>
  <si>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</si>
  <si>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</si>
  <si>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</si>
  <si>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</si>
  <si>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</si>
  <si>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</si>
  <si>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</si>
  <si>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</si>
  <si>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</si>
  <si>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</si>
  <si>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</si>
  <si>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</si>
  <si>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</si>
  <si>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</si>
  <si>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</si>
  <si>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</si>
  <si>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</si>
  <si>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</si>
  <si>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</si>
  <si>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</si>
  <si>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</si>
  <si>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</si>
  <si>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</si>
  <si>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</si>
  <si>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</si>
  <si>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</si>
  <si>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</si>
  <si>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</si>
  <si>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</si>
  <si>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</si>
  <si>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</si>
  <si>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</si>
  <si>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</si>
  <si>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</si>
  <si>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</si>
  <si>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</si>
  <si>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</si>
  <si>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</si>
  <si>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</si>
  <si>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</si>
  <si>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</si>
  <si>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</si>
  <si>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</si>
  <si>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</si>
  <si>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</si>
  <si>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</si>
  <si>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</si>
  <si>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</si>
  <si>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</si>
  <si>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</si>
  <si>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</si>
  <si>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</si>
  <si>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</si>
  <si>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</si>
  <si>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</si>
  <si>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</si>
  <si>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</si>
  <si>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</si>
  <si>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</si>
  <si>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</si>
  <si>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</si>
  <si>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</si>
  <si>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</si>
  <si>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</si>
  <si>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</si>
  <si>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</si>
  <si>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</si>
  <si>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</si>
  <si>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</si>
  <si>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</si>
  <si>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</si>
  <si>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</si>
  <si>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</si>
  <si>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</si>
  <si>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</si>
  <si>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</si>
  <si>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</si>
  <si>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</si>
  <si>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</si>
  <si>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</si>
  <si>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</si>
  <si>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</si>
  <si>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</si>
  <si>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</si>
  <si>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</si>
  <si>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</si>
  <si>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</si>
  <si>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</si>
  <si>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</si>
  <si>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</si>
  <si>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</si>
  <si>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</si>
  <si>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</si>
  <si>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</si>
  <si>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</si>
  <si>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</si>
  <si>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</si>
  <si>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</si>
  <si>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</si>
  <si>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</si>
  <si>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</si>
  <si>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</si>
  <si>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</si>
  <si>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</si>
  <si>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</si>
  <si>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</si>
  <si>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</si>
  <si>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</si>
  <si>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</si>
  <si>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</si>
  <si>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</si>
  <si>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</si>
  <si>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</si>
  <si>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</si>
  <si>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</si>
  <si>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</si>
  <si>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</si>
  <si>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</si>
  <si>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</si>
  <si>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</si>
  <si>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</si>
  <si>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</si>
  <si>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</si>
  <si>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</si>
  <si>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</si>
  <si>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</si>
  <si>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</si>
  <si>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</si>
  <si>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</si>
  <si>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</si>
  <si>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</si>
  <si>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</si>
  <si>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</si>
  <si>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</si>
  <si>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</si>
  <si>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</si>
  <si>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</si>
  <si>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</si>
  <si>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</si>
  <si>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</si>
  <si>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</si>
  <si>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</si>
  <si>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</si>
  <si>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</si>
  <si>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</si>
  <si>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</si>
  <si>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</si>
  <si>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</si>
  <si>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</si>
  <si>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</si>
  <si>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</si>
  <si>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</si>
  <si>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</si>
  <si>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</si>
  <si>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</si>
  <si>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</si>
  <si>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</si>
  <si>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</si>
  <si>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</si>
  <si>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</si>
  <si>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</si>
  <si>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</si>
  <si>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</si>
  <si>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</si>
  <si>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</si>
  <si>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</si>
  <si>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</si>
  <si>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</si>
  <si>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</si>
  <si>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</si>
  <si>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</si>
  <si>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</si>
  <si>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</si>
  <si>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</si>
  <si>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</si>
  <si>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</si>
  <si>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</si>
  <si>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</si>
  <si>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</si>
  <si>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</si>
  <si>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</si>
  <si>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</si>
  <si>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</si>
  <si>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</si>
  <si>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</si>
  <si>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</si>
  <si>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</si>
  <si>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</si>
  <si>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</si>
  <si>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</si>
  <si>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</si>
  <si>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</si>
  <si>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</si>
  <si>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</si>
  <si>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</si>
  <si>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</si>
  <si>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</si>
  <si>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</si>
  <si>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</si>
  <si>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</si>
  <si>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</si>
  <si>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</si>
  <si>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</si>
  <si>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</si>
  <si>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</si>
  <si>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</si>
  <si>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</si>
  <si>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</si>
  <si>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</si>
  <si>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</si>
  <si>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</si>
  <si>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</si>
  <si>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</si>
  <si>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</si>
  <si>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</si>
  <si>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</si>
  <si>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</si>
  <si>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</si>
  <si>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</si>
  <si>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</si>
  <si>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</si>
  <si>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</si>
  <si>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</si>
  <si>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</si>
  <si>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</si>
  <si>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</si>
  <si>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</si>
  <si>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</si>
  <si>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</si>
  <si>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</si>
  <si>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</si>
  <si>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</si>
  <si>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</si>
  <si>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</si>
  <si>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</si>
  <si>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</si>
  <si>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</si>
  <si>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</si>
  <si>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</si>
  <si>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</si>
  <si>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</si>
  <si>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</si>
  <si>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</si>
  <si>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</si>
  <si>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</si>
  <si>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</si>
  <si>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</si>
  <si>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</si>
  <si>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</si>
  <si>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</si>
  <si>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</si>
  <si>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</si>
  <si>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</si>
  <si>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</si>
  <si>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</si>
  <si>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</si>
  <si>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</si>
  <si>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</si>
  <si>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</si>
  <si>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</si>
  <si>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</si>
  <si>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</si>
  <si>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</si>
  <si>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</si>
  <si>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</si>
  <si>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</si>
  <si>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</si>
  <si>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</si>
  <si>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</si>
  <si>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</si>
  <si>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</si>
  <si>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</si>
  <si>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</si>
  <si>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</si>
  <si>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</si>
  <si>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</si>
  <si>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</si>
  <si>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</si>
  <si>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</si>
  <si>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</si>
  <si>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</si>
  <si>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</si>
  <si>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</si>
  <si>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</si>
  <si>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</si>
  <si>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</si>
  <si>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</si>
  <si>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</si>
  <si>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</si>
  <si>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</si>
  <si>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</si>
  <si>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</si>
  <si>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</si>
  <si>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</si>
  <si>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</si>
  <si>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</si>
  <si>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</si>
  <si>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</si>
  <si>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</si>
  <si>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</si>
  <si>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</si>
  <si>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</si>
  <si>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</si>
  <si>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</si>
  <si>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</si>
  <si>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</si>
  <si>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</si>
  <si>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</si>
  <si>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</si>
  <si>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</si>
  <si>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</si>
  <si>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</si>
  <si>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</si>
  <si>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</si>
  <si>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</si>
  <si>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</si>
  <si>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</si>
  <si>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</si>
  <si>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</si>
  <si>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</si>
  <si>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</si>
  <si>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</si>
  <si>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</si>
  <si>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</si>
  <si>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</si>
  <si>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</si>
  <si>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</si>
  <si>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</si>
  <si>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</si>
  <si>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</si>
  <si>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</si>
  <si>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</si>
  <si>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</si>
  <si>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</si>
  <si>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</si>
  <si>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</si>
  <si>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</si>
  <si>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</si>
  <si>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</si>
  <si>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</si>
  <si>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</si>
  <si>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</si>
  <si>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</si>
  <si>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</si>
  <si>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</si>
  <si>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</si>
  <si>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</si>
  <si>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</si>
  <si>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</si>
  <si>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</si>
  <si>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</si>
  <si>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</si>
  <si>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</si>
  <si>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</si>
  <si>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</si>
  <si>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</si>
  <si>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</si>
  <si>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</si>
  <si>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</si>
  <si>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</si>
  <si>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</si>
  <si>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</si>
  <si>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</si>
  <si>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</si>
  <si>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</si>
  <si>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</si>
  <si>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</si>
  <si>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</si>
  <si>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</si>
  <si>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</si>
  <si>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</si>
  <si>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</si>
  <si>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</si>
  <si>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</si>
  <si>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</si>
  <si>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</si>
  <si>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</si>
  <si>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</si>
  <si>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</si>
  <si>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</si>
  <si>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</si>
  <si>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</si>
  <si>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</si>
  <si>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</si>
  <si>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</si>
  <si>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</si>
  <si>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</si>
  <si>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</si>
  <si>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</si>
  <si>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</si>
  <si>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</si>
  <si>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</si>
  <si>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</si>
  <si>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</si>
  <si>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</si>
  <si>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</si>
  <si>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</si>
  <si>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</si>
  <si>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</si>
  <si>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</si>
  <si>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</si>
  <si>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</si>
  <si>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</si>
  <si>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</si>
  <si>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</si>
  <si>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</si>
  <si>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</si>
  <si>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</si>
  <si>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</si>
  <si>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</si>
  <si>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</si>
  <si>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</si>
  <si>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</si>
  <si>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</si>
  <si>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</si>
  <si>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</si>
  <si>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</si>
  <si>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</si>
  <si>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</si>
  <si>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</si>
  <si>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</si>
  <si>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</si>
  <si>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</si>
  <si>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</si>
  <si>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</si>
  <si>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</si>
  <si>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</si>
  <si>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</si>
  <si>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</si>
  <si>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</si>
  <si>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</si>
  <si>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</si>
  <si>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</si>
  <si>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</si>
  <si>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</si>
  <si>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</si>
  <si>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</si>
  <si>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</si>
  <si>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</si>
  <si>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</si>
  <si>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</si>
  <si>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</si>
  <si>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</si>
  <si>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</si>
  <si>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</si>
  <si>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</si>
  <si>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</si>
  <si>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</si>
  <si>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</si>
  <si>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</si>
  <si>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</si>
  <si>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</si>
  <si>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</si>
  <si>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</si>
  <si>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</si>
  <si>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</si>
  <si>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</si>
  <si>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</si>
  <si>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</si>
  <si>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</si>
  <si>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</si>
  <si>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</si>
  <si>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</si>
  <si>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</si>
  <si>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</si>
  <si>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</si>
  <si>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</si>
  <si>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</si>
  <si>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</si>
  <si>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</si>
  <si>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</si>
  <si>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</si>
  <si>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</si>
  <si>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</si>
  <si>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</si>
  <si>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</si>
  <si>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</si>
  <si>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</si>
  <si>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</si>
  <si>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</si>
  <si>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</si>
  <si>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</si>
  <si>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</si>
  <si>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</si>
  <si>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</si>
  <si>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</si>
  <si>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</si>
  <si>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</si>
  <si>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</si>
  <si>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</si>
  <si>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</si>
  <si>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</si>
  <si>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</si>
  <si>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</si>
  <si>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</si>
  <si>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</si>
  <si>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</si>
  <si>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</si>
  <si>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</si>
  <si>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</si>
  <si>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</si>
  <si>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</si>
  <si>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</si>
  <si>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</si>
  <si>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</si>
  <si>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</si>
  <si>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</si>
  <si>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</si>
  <si>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</si>
  <si>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</si>
  <si>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</si>
  <si>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</si>
  <si>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</si>
  <si>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</si>
  <si>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</si>
  <si>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</si>
  <si>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</si>
  <si>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</si>
  <si>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</si>
  <si>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</si>
  <si>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</si>
  <si>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</si>
  <si>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</si>
  <si>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</si>
  <si>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</si>
  <si>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</si>
  <si>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</si>
  <si>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</si>
  <si>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</si>
  <si>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</si>
  <si>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</si>
  <si>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</si>
  <si>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</si>
  <si>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</si>
  <si>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</si>
  <si>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</si>
  <si>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</si>
  <si>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</si>
  <si>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</si>
  <si>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</si>
  <si>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</si>
  <si>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</si>
  <si>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</si>
  <si>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</si>
  <si>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</si>
  <si>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</si>
  <si>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</si>
  <si>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</si>
  <si>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</si>
  <si>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</si>
  <si>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</si>
  <si>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</si>
  <si>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</si>
  <si>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</si>
  <si>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</si>
  <si>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</si>
  <si>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</si>
  <si>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</si>
  <si>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</si>
  <si>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</si>
  <si>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</si>
  <si>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</si>
  <si>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</si>
  <si>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</si>
  <si>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</si>
  <si>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</si>
  <si>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</si>
  <si>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</si>
  <si>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</si>
  <si>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</si>
  <si>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</si>
  <si>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</si>
  <si>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</si>
  <si>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</si>
  <si>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</si>
  <si>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</si>
  <si>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</si>
  <si>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</si>
  <si>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</si>
  <si>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</si>
  <si>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</si>
  <si>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</si>
  <si>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</si>
  <si>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</si>
  <si>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</si>
  <si>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</si>
  <si>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</si>
  <si>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</si>
  <si>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</si>
  <si>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</si>
  <si>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</si>
  <si>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</si>
  <si>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</si>
  <si>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</si>
  <si>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</si>
  <si>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</si>
  <si>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</si>
  <si>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</si>
  <si>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</si>
  <si>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</si>
  <si>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</si>
  <si>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</si>
  <si>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</si>
  <si>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</si>
  <si>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</si>
  <si>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</si>
  <si>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</si>
  <si>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</si>
  <si>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</si>
  <si>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</si>
  <si>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</si>
  <si>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</si>
  <si>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</si>
  <si>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</si>
  <si>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</si>
  <si>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</si>
  <si>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</si>
  <si>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</si>
  <si>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</si>
  <si>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</si>
  <si>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</si>
  <si>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</si>
  <si>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</si>
  <si>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</si>
  <si>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</si>
  <si>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</si>
  <si>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</si>
  <si>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</si>
  <si>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</si>
  <si>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</si>
  <si>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</si>
  <si>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</si>
  <si>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</si>
  <si>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</si>
  <si>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</si>
  <si>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</si>
  <si>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</si>
  <si>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</si>
  <si>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</si>
  <si>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</si>
  <si>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</si>
  <si>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</si>
  <si>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</si>
  <si>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</si>
  <si>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</si>
  <si>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</si>
  <si>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</si>
  <si>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</si>
  <si>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</si>
  <si>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</si>
  <si>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</si>
  <si>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</si>
  <si>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</si>
  <si>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</si>
  <si>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</si>
  <si>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</si>
  <si>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</si>
  <si>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</si>
  <si>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</si>
  <si>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</si>
  <si>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</si>
  <si>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</si>
  <si>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</si>
  <si>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</si>
  <si>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</si>
  <si>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</si>
  <si>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</si>
  <si>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</si>
  <si>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</si>
  <si>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</si>
  <si>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</si>
  <si>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</si>
  <si>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</si>
  <si>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</si>
  <si>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</si>
  <si>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</si>
  <si>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</si>
  <si>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</si>
  <si>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</si>
  <si>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</si>
  <si>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</si>
  <si>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</si>
  <si>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</si>
  <si>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</si>
  <si>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</si>
  <si>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</si>
  <si>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</si>
  <si>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</si>
  <si>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</si>
  <si>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</si>
  <si>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</si>
  <si>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</si>
  <si>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</si>
  <si>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</si>
  <si>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</si>
  <si>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</si>
  <si>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</si>
  <si>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</si>
  <si>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</si>
  <si>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</si>
  <si>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</si>
  <si>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</si>
  <si>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</si>
  <si>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</si>
  <si>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</si>
  <si>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</si>
  <si>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</si>
  <si>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</si>
  <si>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</si>
  <si>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</si>
  <si>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</si>
  <si>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</si>
  <si>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</si>
  <si>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</si>
  <si>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</si>
  <si>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</si>
  <si>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</si>
  <si>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</si>
  <si>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</si>
  <si>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</si>
  <si>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</si>
  <si>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</si>
  <si>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</si>
  <si>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</si>
  <si>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</si>
  <si>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</si>
  <si>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</si>
  <si>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</si>
  <si>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</si>
  <si>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</si>
  <si>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</si>
  <si>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</si>
  <si>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</si>
  <si>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</si>
  <si>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</si>
  <si>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</si>
  <si>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</si>
  <si>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</si>
  <si>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</si>
  <si>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</si>
  <si>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</si>
  <si>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</si>
  <si>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</si>
  <si>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</si>
  <si>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</si>
  <si>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</si>
  <si>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</si>
  <si>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</si>
  <si>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</si>
  <si>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</si>
  <si>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</si>
  <si>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</si>
  <si>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</si>
  <si>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</si>
  <si>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</si>
  <si>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</si>
  <si>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</si>
  <si>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</si>
  <si>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</si>
  <si>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</si>
  <si>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</si>
  <si>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</si>
  <si>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</si>
  <si>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</si>
  <si>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</si>
  <si>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</si>
  <si>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</si>
  <si>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</si>
  <si>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</si>
  <si>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</si>
  <si>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</si>
  <si>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</si>
  <si>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</si>
  <si>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</si>
  <si>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</si>
  <si>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</si>
  <si>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</si>
  <si>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</si>
  <si>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</si>
  <si>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</si>
  <si>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</si>
  <si>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</si>
  <si>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</si>
  <si>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</si>
  <si>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</si>
  <si>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</si>
  <si>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</si>
  <si>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</si>
  <si>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</si>
  <si>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</si>
  <si>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</si>
  <si>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</si>
  <si>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</si>
  <si>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</si>
  <si>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</si>
  <si>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</si>
  <si>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</si>
  <si>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</si>
  <si>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</si>
  <si>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</si>
  <si>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</si>
  <si>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</si>
  <si>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</si>
  <si>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</si>
  <si>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</si>
  <si>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</si>
  <si>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</si>
  <si>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</si>
  <si>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</si>
  <si>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</si>
  <si>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</si>
  <si>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</si>
  <si>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</si>
  <si>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</si>
  <si>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</si>
  <si>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</si>
  <si>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</si>
  <si>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</si>
  <si>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</si>
  <si>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</si>
  <si>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</si>
  <si>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</si>
  <si>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</si>
  <si>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</si>
  <si>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</si>
  <si>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</si>
  <si>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</si>
  <si>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</si>
  <si>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</si>
  <si>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</si>
  <si>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</si>
  <si>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</si>
  <si>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</si>
  <si>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</si>
  <si>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</si>
  <si>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</si>
  <si>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</si>
  <si>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</si>
  <si>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</si>
  <si>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</si>
  <si>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</si>
  <si>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</si>
  <si>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</si>
  <si>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</si>
  <si>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</si>
  <si>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</si>
  <si>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</si>
  <si>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</si>
  <si>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</si>
  <si>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</si>
  <si>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</si>
  <si>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</si>
  <si>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</si>
  <si>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</si>
  <si>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</si>
  <si>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</si>
  <si>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</si>
  <si>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</si>
  <si>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</si>
  <si>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</si>
  <si>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</si>
  <si>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</si>
  <si>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</si>
  <si>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</si>
  <si>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</si>
  <si>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</si>
  <si>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</si>
  <si>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</si>
  <si>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</si>
  <si>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</si>
  <si>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</si>
  <si>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</si>
  <si>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</si>
  <si>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</si>
  <si>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</si>
  <si>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</si>
  <si>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</si>
  <si>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</si>
  <si>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</si>
  <si>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</si>
  <si>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</si>
  <si>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</si>
  <si>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</si>
  <si>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</si>
  <si>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</si>
  <si>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</si>
  <si>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</si>
  <si>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</si>
  <si>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</si>
  <si>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</si>
  <si>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</si>
  <si>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</si>
  <si>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</si>
  <si>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</si>
  <si>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</si>
  <si>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</si>
  <si>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</si>
  <si>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</si>
  <si>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</si>
  <si>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</si>
  <si>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</si>
  <si>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</si>
  <si>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</si>
  <si>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</si>
  <si>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</si>
  <si>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</si>
  <si>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</si>
  <si>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</si>
  <si>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</si>
  <si>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</si>
  <si>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</si>
  <si>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</si>
  <si>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</si>
  <si>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</si>
  <si>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</si>
  <si>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</si>
  <si>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</si>
  <si>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</si>
  <si>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</si>
  <si>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</si>
  <si>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</si>
  <si>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</si>
  <si>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</si>
  <si>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</si>
  <si>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</si>
  <si>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</si>
  <si>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</si>
  <si>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</si>
  <si>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</si>
  <si>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</si>
  <si>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</si>
  <si>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</si>
  <si>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</si>
  <si>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</si>
  <si>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</si>
  <si>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</si>
  <si>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</si>
  <si>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</si>
  <si>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</si>
  <si>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</si>
  <si>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</si>
  <si>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</si>
  <si>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</si>
  <si>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</si>
  <si>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</si>
  <si>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</si>
  <si>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</si>
  <si>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</si>
  <si>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</si>
  <si>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</si>
  <si>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</si>
  <si>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</si>
  <si>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</si>
  <si>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</si>
  <si>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</si>
  <si>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</si>
  <si>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</si>
  <si>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</si>
  <si>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</si>
  <si>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</si>
  <si>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</si>
  <si>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</si>
  <si>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</si>
  <si>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</si>
  <si>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</si>
  <si>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</si>
  <si>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</si>
  <si>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</si>
  <si>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</si>
  <si>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</si>
  <si>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</si>
  <si>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</si>
  <si>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</si>
  <si>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</si>
  <si>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</si>
  <si>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</si>
  <si>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</si>
  <si>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</si>
  <si>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</si>
  <si>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</si>
  <si>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</si>
  <si>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</si>
  <si>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</si>
  <si>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</si>
  <si>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</si>
  <si>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</si>
  <si>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</si>
  <si>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</si>
  <si>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</si>
  <si>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</si>
  <si>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</si>
  <si>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</si>
  <si>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</si>
  <si>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</si>
  <si>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</si>
  <si>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</si>
  <si>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</si>
  <si>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</si>
  <si>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</si>
  <si>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</si>
  <si>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</si>
  <si>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</si>
  <si>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</si>
  <si>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</si>
  <si>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</si>
  <si>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</si>
  <si>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</si>
  <si>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</si>
  <si>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</si>
  <si>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</si>
  <si>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</si>
  <si>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</si>
  <si>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</si>
  <si>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</si>
  <si>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</si>
  <si>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</si>
  <si>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</si>
  <si>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</si>
  <si>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</si>
  <si>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</si>
  <si>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</si>
  <si>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</si>
  <si>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</si>
  <si>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</si>
  <si>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</si>
  <si>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</si>
  <si>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</si>
  <si>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</si>
  <si>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</si>
  <si>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</si>
  <si>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</si>
  <si>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</si>
  <si>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</si>
  <si>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</si>
  <si>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</si>
  <si>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</si>
  <si>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</si>
  <si>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</si>
  <si>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</si>
  <si>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</si>
  <si>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</si>
  <si>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</si>
  <si>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</si>
  <si>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</si>
  <si>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</si>
  <si>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</si>
  <si>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</si>
  <si>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</si>
  <si>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</si>
  <si>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</si>
  <si>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</si>
  <si>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</si>
  <si>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</si>
  <si>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</si>
  <si>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</si>
  <si>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</si>
  <si>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</si>
  <si>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</si>
  <si>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</si>
  <si>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</si>
  <si>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</si>
  <si>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</si>
  <si>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</si>
  <si>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</si>
  <si>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</si>
  <si>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</si>
  <si>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</si>
  <si>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</si>
  <si>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</si>
  <si>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</si>
  <si>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</si>
  <si>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</si>
  <si>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</si>
  <si>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</si>
  <si>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</si>
  <si>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</si>
  <si>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</si>
  <si>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</si>
  <si>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</si>
  <si>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</si>
  <si>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</si>
  <si>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</si>
  <si>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</si>
  <si>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</si>
  <si>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</si>
  <si>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</si>
  <si>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</si>
  <si>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</si>
  <si>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</si>
  <si>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</si>
  <si>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</si>
  <si>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</si>
  <si>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</si>
  <si>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</si>
  <si>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</si>
  <si>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</si>
  <si>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</si>
  <si>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</si>
  <si>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</si>
  <si>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</si>
  <si>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</si>
  <si>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</si>
  <si>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</si>
  <si>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</si>
  <si>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</si>
  <si>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</si>
  <si>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</si>
  <si>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</si>
  <si>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</si>
  <si>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</si>
  <si>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</si>
  <si>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</si>
  <si>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</si>
  <si>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</si>
  <si>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</si>
  <si>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</si>
  <si>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</si>
  <si>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</si>
  <si>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</si>
  <si>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</si>
  <si>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</si>
  <si>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</si>
  <si>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</si>
  <si>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</si>
  <si>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</si>
  <si>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</si>
  <si>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</si>
  <si>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</si>
  <si>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</si>
  <si>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</si>
  <si>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</si>
  <si>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</si>
  <si>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</si>
  <si>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</si>
  <si>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</si>
  <si>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</si>
  <si>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</si>
  <si>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</si>
  <si>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</si>
  <si>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</si>
  <si>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</si>
  <si>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</si>
  <si>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</si>
  <si>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</si>
  <si>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</si>
  <si>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</si>
  <si>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</si>
  <si>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</si>
  <si>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</si>
  <si>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</si>
  <si>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</si>
  <si>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</si>
  <si>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</si>
  <si>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</si>
  <si>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</si>
  <si>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</si>
  <si>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</si>
  <si>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</si>
  <si>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</si>
  <si>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</si>
  <si>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</si>
  <si>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</si>
  <si>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</si>
  <si>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</si>
  <si>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</si>
  <si>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</si>
  <si>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</si>
  <si>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</si>
  <si>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</si>
  <si>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</si>
  <si>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</si>
  <si>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</si>
  <si>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</si>
  <si>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</si>
  <si>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</si>
  <si>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</si>
  <si>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</si>
  <si>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</si>
  <si>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</si>
  <si>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</si>
  <si>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</si>
  <si>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</si>
  <si>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</si>
  <si>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</si>
  <si>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</si>
  <si>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</si>
  <si>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</si>
  <si>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</si>
  <si>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</si>
  <si>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</si>
  <si>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</si>
  <si>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</si>
  <si>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</si>
  <si>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</si>
  <si>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</si>
  <si>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</si>
  <si>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</si>
  <si>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</si>
  <si>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</si>
  <si>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</si>
  <si>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</si>
  <si>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</si>
  <si>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</si>
  <si>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</si>
  <si>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</si>
  <si>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</si>
  <si>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</si>
  <si>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</si>
  <si>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</si>
  <si>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</si>
  <si>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</si>
  <si>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</si>
  <si>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</si>
  <si>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</si>
  <si>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</si>
  <si>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</si>
  <si>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</si>
  <si>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</si>
  <si>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</si>
  <si>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</si>
  <si>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</si>
  <si>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</si>
  <si>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</si>
  <si>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</si>
  <si>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</si>
  <si>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</si>
  <si>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</si>
  <si>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</si>
  <si>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</si>
  <si>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</si>
  <si>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</si>
  <si>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</si>
  <si>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</si>
  <si>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</si>
  <si>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</si>
  <si>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</si>
  <si>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</si>
  <si>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</si>
  <si>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</si>
  <si>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</si>
  <si>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</si>
  <si>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</si>
  <si>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</si>
  <si>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</si>
  <si>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</si>
  <si>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</si>
  <si>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</si>
  <si>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</si>
  <si>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</si>
  <si>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</si>
  <si>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</si>
  <si>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</si>
  <si>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</si>
  <si>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</si>
  <si>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</si>
  <si>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</si>
  <si>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</si>
  <si>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</si>
  <si>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</si>
  <si>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</si>
  <si>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</si>
  <si>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</si>
  <si>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</si>
  <si>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</si>
  <si>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</si>
  <si>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</si>
  <si>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</si>
  <si>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</si>
  <si>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</si>
  <si>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</si>
  <si>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</si>
  <si>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</si>
  <si>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</si>
  <si>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</si>
  <si>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</si>
  <si>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</si>
  <si>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</si>
  <si>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</si>
  <si>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</si>
  <si>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</si>
  <si>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</si>
  <si>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</si>
  <si>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</si>
  <si>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</si>
  <si>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</si>
  <si>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</si>
  <si>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</si>
  <si>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</si>
  <si>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</si>
  <si>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</si>
  <si>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</si>
  <si>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</si>
  <si>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</si>
  <si>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</si>
  <si>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</si>
  <si>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</si>
  <si>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</si>
  <si>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</si>
  <si>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</si>
  <si>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</si>
  <si>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</si>
  <si>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</si>
  <si>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</si>
  <si>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</si>
  <si>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</si>
  <si>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</si>
  <si>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</si>
  <si>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</si>
  <si>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</si>
  <si>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</si>
  <si>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</si>
  <si>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</si>
  <si>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</si>
  <si>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</si>
  <si>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</si>
  <si>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</si>
  <si>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</si>
  <si>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</si>
  <si>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</si>
  <si>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</si>
  <si>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</si>
  <si>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</si>
  <si>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</si>
  <si>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</si>
  <si>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</si>
  <si>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</si>
  <si>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</si>
  <si>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</si>
  <si>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</si>
  <si>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</si>
  <si>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</si>
  <si>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</si>
  <si>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</si>
  <si>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</si>
  <si>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</si>
  <si>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</si>
  <si>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</si>
  <si>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</si>
  <si>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</si>
  <si>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</si>
  <si>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</si>
  <si>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</si>
  <si>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</si>
  <si>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</si>
  <si>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</si>
  <si>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</si>
  <si>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</si>
  <si>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</si>
  <si>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</si>
  <si>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</si>
  <si>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</si>
  <si>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</si>
  <si>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</si>
  <si>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</si>
  <si>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</si>
  <si>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</si>
  <si>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</si>
  <si>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</si>
  <si>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</si>
  <si>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</si>
  <si>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</si>
  <si>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</si>
  <si>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</si>
  <si>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</si>
  <si>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</si>
  <si>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</si>
  <si>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</si>
  <si>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</si>
  <si>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</si>
  <si>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</si>
  <si>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</si>
  <si>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</si>
  <si>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</si>
  <si>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</si>
  <si>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</si>
  <si>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</si>
  <si>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</si>
  <si>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</si>
  <si>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</si>
  <si>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</si>
  <si>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</si>
  <si>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</si>
  <si>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</si>
  <si>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</si>
  <si>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</si>
  <si>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</si>
  <si>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</si>
  <si>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</si>
  <si>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</si>
  <si>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</si>
  <si>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</si>
  <si>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</si>
  <si>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</si>
  <si>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</si>
  <si>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</si>
  <si>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</si>
  <si>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</si>
  <si>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</si>
  <si>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</si>
  <si>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</si>
  <si>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</si>
  <si>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</si>
  <si>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</si>
  <si>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</si>
  <si>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</si>
  <si>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</si>
  <si>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</si>
  <si>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</si>
  <si>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</si>
  <si>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</si>
  <si>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</si>
  <si>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</si>
  <si>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</si>
  <si>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</si>
  <si>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</si>
  <si>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</si>
  <si>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</si>
  <si>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</si>
  <si>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</si>
  <si>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</si>
  <si>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</si>
  <si>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</si>
  <si>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</si>
  <si>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</si>
  <si>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</si>
  <si>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</si>
  <si>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</si>
  <si>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</si>
  <si>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</si>
  <si>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</si>
  <si>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</si>
  <si>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</si>
  <si>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</si>
  <si>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</si>
  <si>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</si>
  <si>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</si>
  <si>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</si>
  <si>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</si>
  <si>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</si>
  <si>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</si>
  <si>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</si>
  <si>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</si>
  <si>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</si>
  <si>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</si>
  <si>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</si>
  <si>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</si>
  <si>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</si>
  <si>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</si>
  <si>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</si>
  <si>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</si>
  <si>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</si>
  <si>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</si>
  <si>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</si>
  <si>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</si>
  <si>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</si>
  <si>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</si>
  <si>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</si>
  <si>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</si>
  <si>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</si>
  <si>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</si>
  <si>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</si>
  <si>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</si>
  <si>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</si>
  <si>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</si>
  <si>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</si>
  <si>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</si>
  <si>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</si>
  <si>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</si>
  <si>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</si>
  <si>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</si>
  <si>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</si>
  <si>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</si>
  <si>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</si>
  <si>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</si>
  <si>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</si>
  <si>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</si>
  <si>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</si>
  <si>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</si>
  <si>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</si>
  <si>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</si>
  <si>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</si>
  <si>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</si>
  <si>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</si>
  <si>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</si>
  <si>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</si>
  <si>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</si>
  <si>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</si>
  <si>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</si>
  <si>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</si>
  <si>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</si>
  <si>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</si>
  <si>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</si>
  <si>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</si>
  <si>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</si>
  <si>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</si>
  <si>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</si>
  <si>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</si>
  <si>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</si>
  <si>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</si>
  <si>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</si>
  <si>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</si>
  <si>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</si>
  <si>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</si>
  <si>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</si>
  <si>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</si>
  <si>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</si>
  <si>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</si>
  <si>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</si>
  <si>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</si>
  <si>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</si>
  <si>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</si>
  <si>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</si>
  <si>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</si>
  <si>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</si>
  <si>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</si>
  <si>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</si>
  <si>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</si>
  <si>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</si>
  <si>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</si>
  <si>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</si>
  <si>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</si>
  <si>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</si>
  <si>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</si>
  <si>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</si>
  <si>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</si>
  <si>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</si>
  <si>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</si>
  <si>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</si>
  <si>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</si>
  <si>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</si>
  <si>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</si>
  <si>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</si>
  <si>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</si>
  <si>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</si>
  <si>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</si>
  <si>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</si>
  <si>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</si>
  <si>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</si>
  <si>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</si>
  <si>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</si>
  <si>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</si>
  <si>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</si>
  <si>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</si>
  <si>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</si>
  <si>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</si>
  <si>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</si>
  <si>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</si>
  <si>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</si>
  <si>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</si>
  <si>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</si>
  <si>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</si>
  <si>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</si>
  <si>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</si>
  <si>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</si>
  <si>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</si>
  <si>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</si>
  <si>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</si>
  <si>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</si>
  <si>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</si>
  <si>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</si>
  <si>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</si>
  <si>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</si>
  <si>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</si>
  <si>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</si>
  <si>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</si>
  <si>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</si>
  <si>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</si>
  <si>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</si>
  <si>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</si>
  <si>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</si>
  <si>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</si>
  <si>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</si>
  <si>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</si>
  <si>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</si>
  <si>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</si>
  <si>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</si>
  <si>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</si>
  <si>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</si>
  <si>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</si>
  <si>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</si>
  <si>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</si>
  <si>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</si>
  <si>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</si>
  <si>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</si>
  <si>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</si>
  <si>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</si>
  <si>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</si>
  <si>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</si>
  <si>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</si>
  <si>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</si>
  <si>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</si>
  <si>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</si>
  <si>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</si>
  <si>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</si>
  <si>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</si>
  <si>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</si>
  <si>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</si>
  <si>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</si>
  <si>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</si>
  <si>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</si>
  <si>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</si>
  <si>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</si>
  <si>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</si>
  <si>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</si>
  <si>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</si>
  <si>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</si>
  <si>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</si>
  <si>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</si>
  <si>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</si>
  <si>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</si>
  <si>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</si>
  <si>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</si>
  <si>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</si>
  <si>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</si>
  <si>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</si>
  <si>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</si>
  <si>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</si>
  <si>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</si>
  <si>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</si>
  <si>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</si>
  <si>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</si>
  <si>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</si>
  <si>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</si>
  <si>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</si>
  <si>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</si>
  <si>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</si>
  <si>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</si>
  <si>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</si>
  <si>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</si>
  <si>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</si>
  <si>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</si>
  <si>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</si>
  <si>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</si>
  <si>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</si>
  <si>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</si>
  <si>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</si>
  <si>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</si>
  <si>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</si>
  <si>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</si>
  <si>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</si>
  <si>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</si>
  <si>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</si>
  <si>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</si>
  <si>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</si>
  <si>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</si>
  <si>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</si>
  <si>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</si>
  <si>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</si>
  <si>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</si>
  <si>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</si>
  <si>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</si>
  <si>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</si>
  <si>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</si>
  <si>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</si>
  <si>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</si>
  <si>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</si>
  <si>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</si>
  <si>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</si>
  <si>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</si>
  <si>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</si>
  <si>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</si>
  <si>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</si>
  <si>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</si>
  <si>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</si>
  <si>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</si>
  <si>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</si>
  <si>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</si>
  <si>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</si>
  <si>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</si>
  <si>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</si>
  <si>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</si>
  <si>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</si>
  <si>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</si>
  <si>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</si>
  <si>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</si>
  <si>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</si>
  <si>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</si>
  <si>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</si>
  <si>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</si>
  <si>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</si>
  <si>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</si>
  <si>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</si>
  <si>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</si>
  <si>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</si>
  <si>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</si>
  <si>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</si>
  <si>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</si>
  <si>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</si>
  <si>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</si>
  <si>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</si>
  <si>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</si>
  <si>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</si>
  <si>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</si>
  <si>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</si>
  <si>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</si>
  <si>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</si>
  <si>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</si>
  <si>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</si>
  <si>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</si>
  <si>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</si>
  <si>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</si>
  <si>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</si>
  <si>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</si>
  <si>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</si>
  <si>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</si>
  <si>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</si>
  <si>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</si>
  <si>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</si>
  <si>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</si>
  <si>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</si>
  <si>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</si>
  <si>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</si>
  <si>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</si>
  <si>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</si>
  <si>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</si>
  <si>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</si>
  <si>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</si>
  <si>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</si>
  <si>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</si>
  <si>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</si>
  <si>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</si>
  <si>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</si>
  <si>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</si>
  <si>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</si>
  <si>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</si>
  <si>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</si>
  <si>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</si>
  <si>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</si>
  <si>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</si>
  <si>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</si>
  <si>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</si>
  <si>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</si>
  <si>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</si>
  <si>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</si>
  <si>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</si>
  <si>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</si>
  <si>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</si>
  <si>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</si>
  <si>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</si>
  <si>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</si>
  <si>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</si>
  <si>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</si>
  <si>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</si>
  <si>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</si>
  <si>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</si>
  <si>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</si>
  <si>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</si>
  <si>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</si>
  <si>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</si>
  <si>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</si>
  <si>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</si>
  <si>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</si>
  <si>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</si>
  <si>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</si>
  <si>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</si>
  <si>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</si>
  <si>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</si>
  <si>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</si>
  <si>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</si>
  <si>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</si>
  <si>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</si>
  <si>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</si>
  <si>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</si>
  <si>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</si>
  <si>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</si>
  <si>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</si>
  <si>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</si>
  <si>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</si>
  <si>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</si>
  <si>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</si>
  <si>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</si>
  <si>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</si>
  <si>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</si>
  <si>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</si>
  <si>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</si>
  <si>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</si>
  <si>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</si>
  <si>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</si>
  <si>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</si>
  <si>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</si>
  <si>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</si>
  <si>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</si>
  <si>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</si>
  <si>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</si>
  <si>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</si>
  <si>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</si>
  <si>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</si>
  <si>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</si>
  <si>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</si>
  <si>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</si>
  <si>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</si>
  <si>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</si>
  <si>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</si>
  <si>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</si>
  <si>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</si>
  <si>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</si>
  <si>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</si>
  <si>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</si>
  <si>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</si>
  <si>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</si>
  <si>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</si>
  <si>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</si>
  <si>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</si>
  <si>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</si>
  <si>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</si>
  <si>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</si>
  <si>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</si>
  <si>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</si>
  <si>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</si>
  <si>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</si>
  <si>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</si>
  <si>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</si>
  <si>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</si>
  <si>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</si>
  <si>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</si>
  <si>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</si>
  <si>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</si>
  <si>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</si>
  <si>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</si>
  <si>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</si>
  <si>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</si>
  <si>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</si>
  <si>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</si>
  <si>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</si>
  <si>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</si>
  <si>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</si>
  <si>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</si>
  <si>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</si>
  <si>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</si>
  <si>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</si>
  <si>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</si>
  <si>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</si>
  <si>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</si>
  <si>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</si>
  <si>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</si>
  <si>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</si>
  <si>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</si>
  <si>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</si>
  <si>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</si>
  <si>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</si>
  <si>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</si>
  <si>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</si>
  <si>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</si>
  <si>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</si>
  <si>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</si>
  <si>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</si>
  <si>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</si>
  <si>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</si>
  <si>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</si>
  <si>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</si>
  <si>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</si>
  <si>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</si>
  <si>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</si>
  <si>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</si>
  <si>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</si>
  <si>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</si>
  <si>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</si>
  <si>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</si>
  <si>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</si>
  <si>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</si>
  <si>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</si>
  <si>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</si>
  <si>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</si>
  <si>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</si>
  <si>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</si>
  <si>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</si>
  <si>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</si>
  <si>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</si>
  <si>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</si>
  <si>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</si>
  <si>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</si>
  <si>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</si>
  <si>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</si>
  <si>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</si>
  <si>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</si>
  <si>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</si>
  <si>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</si>
  <si>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</si>
  <si>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</si>
  <si>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</si>
  <si>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</si>
  <si>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</si>
  <si>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</si>
  <si>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</si>
  <si>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</si>
  <si>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</si>
  <si>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</si>
  <si>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</si>
  <si>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</si>
  <si>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</si>
  <si>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</si>
  <si>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</si>
  <si>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</si>
  <si>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</si>
  <si>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</si>
  <si>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</si>
  <si>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</si>
  <si>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</si>
  <si>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</si>
  <si>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</si>
  <si>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</si>
  <si>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</si>
  <si>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</si>
  <si>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</si>
  <si>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</si>
  <si>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</si>
  <si>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</si>
  <si>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</si>
  <si>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</si>
  <si>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</si>
  <si>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</si>
  <si>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</si>
  <si>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</si>
  <si>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</si>
  <si>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</si>
  <si>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</si>
  <si>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</si>
  <si>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</si>
  <si>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</si>
  <si>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</si>
  <si>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</si>
  <si>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</si>
  <si>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</si>
  <si>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</si>
  <si>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</si>
  <si>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</si>
  <si>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</si>
  <si>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</si>
  <si>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</si>
  <si>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</si>
  <si>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</si>
  <si>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</si>
  <si>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</si>
  <si>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</si>
  <si>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</si>
  <si>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</si>
  <si>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</si>
  <si>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</si>
  <si>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</si>
  <si>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</si>
  <si>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</si>
  <si>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</si>
  <si>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</si>
  <si>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</si>
  <si>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</si>
  <si>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</si>
  <si>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</si>
  <si>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</si>
  <si>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</si>
  <si>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</si>
  <si>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</si>
  <si>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</si>
  <si>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</si>
  <si>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</si>
  <si>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</si>
  <si>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</si>
  <si>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</si>
  <si>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</si>
  <si>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</si>
  <si>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</si>
  <si>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</si>
  <si>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</si>
  <si>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</si>
  <si>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</si>
  <si>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</si>
  <si>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</si>
  <si>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</si>
  <si>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</si>
  <si>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</si>
  <si>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</si>
  <si>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</si>
  <si>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</si>
  <si>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</si>
  <si>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</si>
  <si>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</si>
  <si>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</si>
  <si>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</si>
  <si>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</si>
  <si>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</si>
  <si>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</si>
  <si>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</si>
  <si>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</si>
  <si>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</si>
  <si>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</si>
  <si>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</si>
  <si>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</si>
  <si>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</si>
  <si>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</si>
  <si>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</si>
  <si>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</si>
  <si>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</si>
  <si>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</si>
  <si>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</si>
  <si>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</si>
  <si>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</si>
  <si>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</si>
  <si>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</si>
  <si>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</si>
  <si>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</si>
  <si>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</si>
  <si>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</si>
  <si>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</si>
  <si>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</si>
  <si>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</si>
  <si>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</si>
  <si>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</si>
  <si>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</si>
  <si>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</si>
  <si>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</si>
  <si>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</si>
  <si>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</si>
  <si>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</si>
  <si>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</si>
  <si>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</si>
  <si>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</si>
  <si>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</si>
  <si>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</si>
  <si>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</si>
  <si>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</si>
  <si>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</si>
  <si>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</si>
  <si>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</si>
  <si>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</si>
  <si>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</si>
  <si>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</si>
  <si>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</si>
  <si>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</si>
  <si>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</si>
  <si>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</si>
  <si>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</si>
  <si>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</si>
  <si>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</si>
  <si>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</si>
  <si>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</si>
  <si>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</si>
  <si>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</si>
  <si>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</si>
  <si>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</si>
  <si>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</si>
  <si>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</si>
  <si>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</si>
  <si>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</si>
  <si>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</si>
  <si>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</si>
  <si>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</si>
  <si>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</si>
  <si>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</si>
  <si>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</si>
  <si>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</si>
  <si>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</si>
  <si>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</si>
  <si>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</si>
  <si>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</si>
  <si>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</si>
  <si>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</si>
  <si>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</si>
  <si>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</si>
  <si>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</si>
  <si>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</si>
  <si>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</si>
  <si>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</si>
  <si>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</si>
  <si>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</si>
  <si>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</si>
  <si>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</si>
  <si>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</si>
  <si>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</si>
  <si>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</si>
  <si>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</si>
  <si>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</si>
  <si>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</si>
  <si>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</si>
  <si>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</si>
  <si>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</si>
  <si>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</si>
  <si>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</si>
  <si>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</si>
  <si>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</si>
  <si>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</si>
  <si>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</si>
  <si>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</si>
  <si>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</si>
  <si>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</si>
  <si>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</si>
  <si>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</si>
  <si>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</si>
  <si>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</si>
  <si>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</si>
  <si>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</si>
  <si>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</si>
  <si>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</si>
  <si>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</si>
  <si>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</si>
  <si>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</si>
  <si>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</si>
  <si>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</si>
  <si>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</si>
  <si>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</si>
  <si>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</si>
  <si>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</si>
  <si>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</si>
  <si>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</si>
  <si>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</si>
  <si>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</si>
  <si>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</si>
  <si>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</si>
  <si>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</si>
  <si>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</si>
  <si>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</si>
  <si>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</si>
  <si>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</si>
  <si>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</si>
  <si>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</si>
  <si>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</si>
  <si>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</si>
  <si>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</si>
  <si>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</si>
  <si>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</si>
  <si>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</si>
  <si>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</si>
  <si>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</si>
  <si>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</si>
  <si>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</si>
  <si>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</si>
  <si>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</si>
  <si>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</si>
  <si>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</si>
  <si>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</si>
  <si>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</si>
  <si>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</si>
  <si>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</si>
  <si>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</si>
  <si>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</si>
  <si>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</si>
  <si>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</si>
  <si>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</si>
  <si>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</si>
  <si>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</si>
  <si>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</si>
  <si>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</si>
  <si>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</si>
  <si>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</si>
  <si>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</si>
  <si>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</si>
  <si>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</si>
  <si>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</si>
  <si>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</si>
  <si>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</si>
  <si>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</si>
  <si>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</si>
  <si>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</si>
  <si>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</si>
  <si>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</si>
  <si>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</si>
  <si>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</si>
  <si>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</si>
  <si>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</si>
  <si>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</si>
  <si>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</si>
  <si>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</si>
  <si>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</si>
  <si>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</si>
  <si>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</si>
  <si>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</si>
  <si>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</si>
  <si>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</si>
  <si>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</si>
  <si>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</si>
  <si>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</si>
  <si>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</si>
  <si>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</si>
  <si>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</si>
  <si>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</si>
  <si>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</si>
  <si>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</si>
  <si>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</si>
  <si>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</si>
  <si>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</si>
  <si>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</si>
  <si>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</si>
  <si>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</si>
  <si>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</si>
  <si>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</si>
  <si>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</si>
  <si>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</si>
  <si>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</si>
  <si>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</si>
  <si>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</si>
  <si>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</si>
  <si>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</si>
  <si>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</si>
  <si>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</si>
  <si>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</si>
  <si>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</si>
  <si>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</si>
  <si>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</si>
  <si>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</si>
  <si>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</si>
  <si>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</si>
  <si>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</si>
  <si>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</si>
  <si>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</si>
  <si>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</si>
  <si>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</si>
  <si>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</si>
  <si>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</si>
  <si>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</si>
  <si>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</si>
  <si>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</si>
  <si>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</si>
  <si>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</si>
  <si>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</si>
  <si>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</si>
  <si>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</si>
  <si>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</si>
  <si>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</si>
  <si>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</si>
  <si>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</si>
  <si>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</si>
  <si>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</si>
  <si>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</si>
  <si>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</si>
  <si>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</si>
  <si>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</si>
  <si>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</si>
  <si>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</si>
  <si>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</si>
  <si>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</si>
  <si>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</si>
  <si>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</si>
  <si>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</si>
  <si>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</si>
  <si>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</si>
  <si>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</si>
  <si>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</si>
  <si>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</si>
  <si>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</si>
  <si>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</si>
  <si>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</si>
  <si>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</si>
  <si>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</si>
  <si>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</si>
  <si>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</si>
  <si>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</si>
  <si>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</si>
  <si>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</si>
  <si>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</si>
  <si>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</si>
  <si>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</si>
  <si>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</si>
  <si>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</si>
  <si>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</si>
  <si>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</si>
  <si>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</si>
  <si>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</si>
  <si>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</si>
  <si>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</si>
  <si>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</si>
  <si>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</si>
  <si>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</si>
  <si>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</si>
  <si>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</si>
  <si>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</si>
  <si>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</si>
  <si>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</si>
  <si>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</si>
  <si>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</si>
  <si>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</si>
  <si>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</si>
  <si>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</si>
  <si>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</si>
  <si>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</si>
  <si>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</si>
  <si>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</si>
  <si>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</si>
  <si>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</si>
  <si>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</si>
  <si>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</si>
  <si>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</si>
  <si>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</si>
  <si>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</si>
  <si>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</si>
  <si>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</si>
  <si>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</si>
  <si>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</si>
  <si>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</si>
  <si>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</si>
  <si>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</si>
  <si>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</si>
  <si>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</si>
  <si>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</si>
  <si>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</si>
  <si>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</si>
  <si>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</si>
  <si>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</si>
  <si>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</si>
  <si>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</si>
  <si>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</si>
  <si>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</si>
  <si>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</si>
  <si>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</si>
  <si>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</si>
  <si>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</si>
  <si>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</si>
  <si>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</si>
  <si>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</si>
  <si>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</si>
  <si>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</si>
  <si>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</si>
  <si>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</si>
  <si>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</si>
  <si>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</si>
  <si>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</si>
  <si>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</si>
  <si>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</si>
  <si>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</si>
  <si>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</si>
  <si>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</si>
  <si>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</si>
  <si>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</si>
  <si>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</si>
  <si>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</si>
  <si>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</si>
  <si>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</si>
  <si>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</si>
  <si>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</si>
  <si>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</si>
  <si>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</si>
  <si>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</si>
  <si>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</si>
  <si>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</si>
  <si>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</si>
  <si>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</si>
  <si>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</si>
  <si>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</si>
  <si>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</si>
  <si>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</si>
  <si>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</si>
  <si>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</si>
  <si>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</si>
  <si>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</si>
  <si>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</si>
  <si>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</si>
  <si>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</si>
  <si>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</si>
  <si>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</si>
  <si>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</si>
  <si>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</si>
  <si>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</si>
  <si>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</si>
  <si>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</si>
  <si>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</si>
  <si>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</si>
  <si>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</si>
  <si>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</si>
  <si>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</si>
  <si>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</si>
  <si>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</si>
  <si>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</si>
  <si>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</si>
  <si>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</si>
  <si>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</si>
  <si>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</si>
  <si>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</si>
  <si>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</si>
  <si>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</si>
  <si>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</si>
  <si>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</si>
  <si>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</si>
  <si>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</si>
  <si>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</si>
  <si>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</si>
  <si>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</si>
  <si>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</si>
  <si>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</si>
  <si>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</si>
  <si>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</si>
  <si>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</si>
  <si>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</si>
  <si>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</si>
  <si>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</si>
  <si>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</si>
  <si>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</si>
  <si>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</si>
  <si>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</si>
  <si>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</si>
  <si>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</si>
  <si>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</si>
  <si>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</si>
  <si>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</si>
  <si>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</si>
  <si>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</si>
  <si>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</si>
  <si>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</si>
  <si>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</si>
  <si>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</si>
  <si>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</si>
  <si>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</si>
  <si>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</si>
  <si>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</si>
  <si>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</si>
  <si>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</si>
  <si>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</si>
  <si>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</si>
  <si>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</si>
  <si>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</si>
  <si>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</si>
  <si>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</si>
  <si>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</si>
  <si>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</si>
  <si>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</si>
  <si>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</si>
  <si>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</si>
  <si>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</si>
  <si>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</si>
  <si>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</si>
  <si>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</si>
  <si>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</si>
  <si>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</si>
  <si>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</si>
  <si>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</si>
  <si>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</si>
  <si>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</si>
  <si>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</si>
  <si>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</si>
  <si>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</si>
  <si>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</si>
  <si>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</si>
  <si>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</si>
  <si>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</si>
  <si>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</si>
  <si>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</si>
  <si>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</si>
  <si>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</si>
  <si>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</si>
  <si>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</si>
  <si>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</si>
  <si>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</si>
  <si>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</si>
  <si>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</si>
  <si>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</si>
  <si>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</si>
  <si>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</si>
  <si>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</si>
  <si>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</si>
  <si>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</si>
  <si>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</si>
  <si>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</si>
  <si>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</si>
  <si>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</si>
  <si>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</si>
  <si>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</si>
  <si>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</si>
  <si>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</si>
  <si>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</si>
  <si>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</si>
  <si>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</si>
  <si>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</si>
  <si>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</si>
  <si>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</si>
  <si>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</si>
  <si>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</si>
  <si>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</si>
  <si>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</si>
  <si>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</si>
  <si>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</si>
  <si>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</si>
  <si>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</si>
  <si>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</si>
  <si>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</si>
  <si>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</si>
  <si>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</si>
  <si>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</si>
  <si>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</si>
  <si>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</si>
  <si>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</si>
  <si>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</si>
  <si>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</si>
  <si>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</si>
  <si>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</si>
  <si>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</si>
  <si>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</si>
  <si>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</si>
  <si>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</si>
  <si>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</si>
  <si>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</si>
  <si>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</si>
  <si>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</si>
  <si>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</si>
  <si>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</si>
  <si>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</si>
  <si>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</si>
  <si>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</si>
  <si>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</si>
  <si>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</si>
  <si>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</si>
  <si>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</si>
  <si>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</si>
  <si>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</si>
  <si>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</si>
  <si>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</si>
  <si>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</si>
  <si>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</si>
  <si>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</si>
  <si>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</si>
  <si>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</si>
  <si>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</si>
  <si>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</si>
  <si>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</si>
  <si>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</si>
  <si>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</si>
  <si>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</si>
  <si>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</si>
  <si>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</si>
  <si>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</si>
  <si>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</si>
  <si>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</si>
  <si>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</si>
  <si>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</si>
  <si>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</si>
  <si>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</si>
  <si>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</si>
  <si>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</si>
  <si>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</si>
  <si>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</si>
  <si>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</si>
  <si>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</si>
  <si>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</si>
  <si>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</si>
  <si>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</si>
  <si>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</si>
  <si>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</si>
  <si>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</si>
  <si>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</si>
  <si>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</si>
  <si>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</si>
  <si>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</si>
  <si>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</si>
  <si>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</si>
  <si>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</si>
  <si>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</si>
  <si>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</si>
  <si>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</si>
  <si>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</si>
  <si>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</si>
  <si>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</si>
  <si>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</si>
  <si>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</si>
  <si>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</si>
  <si>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</si>
  <si>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</si>
  <si>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</si>
  <si>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</si>
  <si>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</si>
  <si>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</si>
  <si>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</si>
  <si>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</si>
  <si>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</si>
  <si>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</si>
  <si>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</si>
  <si>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</si>
  <si>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</si>
  <si>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</si>
  <si>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</si>
  <si>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</si>
  <si>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</si>
  <si>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</si>
  <si>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</si>
  <si>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</si>
  <si>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</si>
  <si>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</si>
  <si>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</si>
  <si>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</si>
  <si>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</si>
  <si>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</si>
  <si>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</si>
  <si>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</si>
  <si>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</si>
  <si>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</si>
  <si>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</si>
  <si>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</si>
  <si>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</si>
  <si>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</si>
  <si>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</si>
  <si>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</si>
  <si>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</si>
  <si>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</si>
  <si>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</si>
  <si>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</si>
  <si>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</si>
  <si>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</si>
  <si>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</si>
  <si>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</si>
  <si>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</si>
  <si>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</si>
  <si>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</si>
  <si>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</si>
  <si>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</si>
  <si>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</si>
  <si>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</si>
  <si>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</si>
  <si>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</si>
  <si>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</si>
  <si>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</si>
  <si>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</si>
  <si>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</si>
  <si>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</si>
  <si>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</si>
  <si>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</si>
  <si>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</si>
  <si>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</si>
  <si>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</si>
  <si>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</si>
  <si>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</si>
  <si>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</si>
  <si>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</si>
  <si>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</si>
  <si>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</si>
  <si>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</si>
  <si>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</si>
  <si>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</si>
  <si>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</si>
  <si>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</si>
  <si>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</si>
  <si>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</si>
  <si>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</si>
  <si>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</si>
  <si>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</si>
  <si>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</si>
  <si>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</si>
  <si>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</si>
  <si>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</si>
  <si>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</si>
  <si>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</si>
  <si>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</si>
  <si>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</si>
  <si>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</si>
  <si>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</si>
  <si>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</si>
  <si>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</si>
  <si>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</si>
  <si>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</si>
  <si>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</si>
  <si>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</si>
  <si>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</si>
  <si>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</si>
  <si>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</si>
  <si>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</si>
  <si>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</si>
  <si>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</si>
  <si>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</si>
  <si>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</si>
  <si>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</si>
  <si>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</si>
  <si>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</si>
  <si>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</si>
  <si>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</si>
  <si>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</si>
  <si>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</si>
  <si>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</si>
  <si>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</si>
  <si>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</si>
  <si>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</si>
  <si>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</si>
  <si>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</si>
  <si>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</si>
  <si>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</si>
  <si>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</si>
  <si>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</si>
  <si>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</si>
  <si>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</si>
  <si>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</si>
  <si>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</si>
  <si>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</si>
  <si>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</si>
  <si>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</si>
  <si>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</si>
  <si>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</si>
  <si>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</si>
  <si>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</si>
  <si>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</si>
  <si>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</si>
  <si>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</si>
  <si>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</si>
  <si>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</si>
  <si>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</si>
  <si>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</si>
  <si>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</si>
  <si>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</si>
  <si>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</si>
  <si>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</si>
  <si>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</si>
  <si>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</si>
  <si>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</si>
  <si>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</si>
  <si>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</si>
  <si>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</si>
  <si>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</si>
  <si>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</si>
  <si>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</si>
  <si>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</si>
  <si>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</si>
  <si>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</si>
  <si>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</si>
  <si>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</si>
  <si>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</si>
  <si>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</si>
  <si>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</si>
  <si>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</si>
  <si>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</si>
  <si>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</si>
  <si>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</si>
  <si>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</si>
  <si>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</si>
  <si>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</si>
  <si>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</si>
  <si>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</si>
  <si>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</si>
  <si>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</si>
  <si>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</si>
  <si>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</si>
  <si>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</si>
  <si>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</si>
  <si>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</si>
  <si>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</si>
  <si>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</si>
  <si>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</si>
  <si>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</si>
  <si>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</si>
  <si>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</si>
  <si>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</si>
  <si>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</si>
  <si>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</si>
  <si>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</si>
  <si>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</si>
  <si>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</si>
  <si>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</si>
  <si>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</si>
  <si>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</si>
  <si>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</si>
  <si>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</si>
  <si>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</si>
  <si>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</si>
  <si>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</si>
  <si>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</si>
  <si>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</si>
  <si>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</si>
  <si>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</si>
  <si>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</si>
  <si>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</si>
  <si>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</si>
  <si>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</si>
  <si>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</si>
  <si>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</si>
  <si>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</si>
  <si>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</si>
  <si>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</si>
  <si>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</si>
  <si>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</si>
  <si>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</si>
  <si>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</si>
  <si>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</si>
  <si>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</si>
  <si>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</si>
  <si>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</si>
  <si>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</si>
  <si>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</si>
  <si>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</si>
  <si>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</si>
  <si>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</si>
  <si>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</si>
  <si>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</si>
  <si>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</si>
  <si>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</si>
  <si>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</si>
  <si>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</si>
  <si>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</si>
  <si>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</si>
  <si>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</si>
  <si>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</si>
  <si>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</si>
  <si>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</si>
  <si>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</si>
  <si>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</si>
  <si>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</si>
  <si>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</si>
  <si>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</si>
  <si>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</si>
  <si>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</si>
  <si>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</si>
  <si>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</si>
  <si>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</si>
  <si>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</si>
  <si>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</si>
  <si>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</si>
  <si>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</si>
  <si>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</si>
  <si>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</si>
  <si>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</si>
  <si>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</si>
  <si>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</si>
  <si>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</si>
  <si>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</si>
  <si>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</si>
  <si>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</si>
  <si>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</si>
  <si>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</si>
  <si>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</si>
  <si>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</si>
  <si>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</si>
  <si>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</si>
  <si>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</si>
  <si>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</si>
  <si>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</si>
  <si>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</si>
  <si>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</si>
  <si>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</si>
  <si>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</si>
  <si>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</si>
  <si>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</si>
  <si>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</si>
  <si>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</si>
  <si>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</si>
  <si>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</si>
  <si>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</si>
  <si>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</si>
  <si>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</si>
  <si>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</si>
  <si>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</si>
  <si>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</si>
  <si>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</si>
  <si>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</si>
  <si>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</si>
  <si>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</si>
  <si>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</si>
  <si>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</si>
  <si>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</si>
  <si>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</si>
  <si>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</si>
  <si>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</si>
  <si>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</si>
  <si>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</si>
  <si>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</si>
  <si>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</si>
  <si>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</si>
  <si>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</si>
  <si>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</si>
  <si>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</si>
  <si>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</si>
  <si>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</si>
  <si>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</si>
  <si>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</si>
  <si>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</si>
  <si>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</si>
  <si>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</si>
  <si>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</si>
  <si>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</si>
  <si>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</si>
  <si>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</si>
  <si>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</si>
  <si>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</si>
  <si>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</si>
  <si>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</si>
  <si>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</si>
  <si>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</si>
  <si>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</si>
  <si>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</si>
  <si>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</si>
  <si>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</si>
  <si>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</si>
  <si>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</si>
  <si>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</si>
  <si>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</si>
  <si>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</si>
  <si>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</si>
  <si>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</si>
  <si>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</si>
  <si>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</si>
  <si>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</si>
  <si>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</si>
  <si>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</si>
  <si>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</si>
  <si>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</si>
  <si>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</si>
  <si>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</si>
  <si>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</si>
  <si>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</si>
  <si>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</si>
  <si>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</si>
  <si>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</si>
  <si>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</si>
  <si>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</si>
  <si>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</si>
  <si>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</si>
  <si>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</si>
  <si>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</si>
  <si>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</si>
  <si>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</si>
  <si>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</si>
  <si>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</si>
  <si>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</si>
  <si>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</si>
  <si>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</si>
  <si>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</si>
  <si>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</si>
  <si>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</si>
  <si>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</si>
  <si>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</si>
  <si>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</si>
  <si>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</si>
  <si>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</si>
  <si>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</si>
  <si>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</si>
  <si>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</si>
  <si>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</si>
  <si>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</si>
  <si>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</si>
  <si>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</si>
  <si>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</si>
  <si>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</si>
  <si>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</si>
  <si>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</si>
  <si>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</si>
  <si>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</si>
  <si>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</si>
  <si>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</si>
  <si>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</si>
  <si>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</si>
  <si>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</si>
  <si>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</si>
  <si>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</si>
  <si>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</si>
  <si>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</si>
  <si>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</si>
  <si>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</si>
  <si>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</si>
  <si>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</si>
  <si>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</si>
  <si>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</si>
  <si>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</si>
  <si>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</si>
  <si>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</si>
  <si>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</si>
  <si>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</si>
  <si>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</si>
  <si>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</si>
  <si>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</si>
  <si>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</si>
  <si>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</si>
  <si>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</si>
  <si>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</si>
  <si>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</si>
  <si>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</si>
  <si>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</si>
  <si>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</si>
  <si>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</si>
  <si>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</si>
  <si>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</si>
  <si>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</si>
  <si>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</si>
  <si>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</si>
  <si>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</si>
  <si>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</si>
  <si>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</si>
  <si>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</si>
  <si>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</si>
  <si>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</si>
  <si>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</si>
  <si>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</si>
  <si>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</si>
  <si>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</si>
  <si>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</si>
  <si>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</si>
  <si>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</si>
  <si>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</si>
  <si>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</si>
  <si>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</si>
  <si>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</si>
  <si>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</si>
  <si>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</si>
  <si>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</si>
  <si>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</si>
  <si>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</si>
  <si>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</si>
  <si>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</si>
  <si>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</si>
  <si>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</si>
  <si>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</si>
  <si>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</si>
  <si>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</si>
  <si>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</si>
  <si>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</si>
  <si>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</si>
  <si>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</si>
  <si>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</si>
  <si>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</si>
  <si>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</si>
  <si>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</si>
  <si>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</si>
  <si>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</si>
  <si>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</si>
  <si>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</si>
  <si>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</si>
  <si>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</si>
  <si>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</si>
  <si>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</si>
  <si>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</si>
  <si>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</si>
  <si>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</si>
  <si>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</si>
  <si>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</si>
  <si>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</si>
  <si>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</si>
  <si>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</si>
  <si>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</si>
  <si>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</si>
  <si>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</si>
  <si>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</si>
  <si>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</si>
  <si>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</si>
  <si>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</si>
  <si>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</si>
  <si>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</si>
  <si>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</si>
  <si>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</si>
  <si>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</si>
  <si>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</si>
  <si>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</si>
  <si>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</si>
  <si>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</si>
  <si>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</si>
  <si>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</si>
  <si>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</si>
  <si>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</si>
  <si>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</si>
  <si>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</si>
  <si>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</si>
  <si>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</si>
  <si>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</si>
  <si>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</si>
  <si>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</si>
  <si>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</si>
  <si>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</si>
  <si>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</si>
  <si>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</si>
  <si>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</si>
  <si>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</si>
  <si>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</si>
  <si>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</si>
  <si>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</si>
  <si>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</si>
  <si>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</si>
  <si>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</si>
  <si>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</si>
  <si>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</si>
  <si>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</si>
  <si>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</si>
  <si>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</si>
  <si>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</si>
  <si>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</si>
  <si>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</si>
  <si>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</si>
  <si>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</si>
  <si>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</si>
  <si>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</si>
  <si>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</si>
  <si>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</si>
  <si>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</si>
  <si>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</si>
  <si>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</si>
  <si>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</si>
  <si>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</si>
  <si>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</si>
  <si>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</si>
  <si>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</si>
  <si>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</si>
  <si>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</si>
  <si>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</si>
  <si>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</si>
  <si>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</si>
  <si>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</si>
  <si>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</si>
  <si>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</si>
  <si>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</si>
  <si>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</si>
  <si>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</si>
  <si>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</si>
  <si>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</si>
  <si>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</si>
  <si>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</si>
  <si>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</si>
  <si>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</si>
  <si>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</si>
  <si>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</si>
  <si>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</si>
  <si>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</si>
  <si>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</si>
  <si>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</si>
  <si>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</si>
  <si>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</si>
  <si>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</si>
  <si>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</si>
  <si>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</si>
  <si>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</si>
  <si>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</si>
  <si>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</si>
  <si>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</si>
  <si>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</si>
  <si>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</si>
  <si>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</si>
  <si>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</si>
  <si>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</si>
  <si>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</si>
  <si>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</si>
  <si>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</si>
  <si>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</si>
  <si>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</si>
  <si>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</si>
  <si>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</si>
  <si>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</si>
  <si>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</si>
  <si>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</si>
  <si>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</si>
  <si>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</si>
  <si>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</si>
  <si>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</si>
  <si>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</si>
  <si>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</si>
  <si>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</si>
  <si>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</si>
  <si>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</si>
  <si>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</si>
  <si>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</si>
  <si>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</si>
  <si>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</si>
  <si>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</si>
  <si>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</si>
  <si>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</si>
  <si>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</si>
  <si>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</si>
  <si>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</si>
  <si>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</si>
  <si>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</si>
  <si>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</si>
  <si>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</si>
  <si>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</si>
  <si>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</si>
  <si>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</si>
  <si>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</si>
  <si>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</si>
  <si>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</si>
  <si>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</si>
  <si>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</si>
  <si>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</si>
  <si>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</si>
  <si>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</si>
  <si>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</si>
  <si>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</si>
  <si>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</si>
  <si>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</si>
  <si>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</si>
  <si>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</si>
  <si>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</si>
  <si>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</si>
  <si>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</si>
  <si>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</si>
  <si>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</si>
  <si>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</si>
  <si>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</si>
  <si>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</si>
  <si>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</si>
  <si>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</si>
  <si>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</si>
  <si>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</si>
  <si>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</si>
  <si>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</si>
  <si>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</si>
  <si>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</si>
  <si>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</si>
  <si>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</si>
  <si>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</si>
  <si>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</si>
  <si>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</si>
  <si>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</si>
  <si>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</si>
  <si>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</si>
  <si>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</si>
  <si>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</si>
  <si>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</si>
  <si>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</si>
  <si>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</si>
  <si>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</si>
  <si>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</si>
  <si>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</si>
  <si>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</si>
  <si>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</si>
  <si>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</si>
  <si>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</si>
  <si>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</si>
  <si>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</si>
  <si>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</si>
  <si>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</si>
  <si>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</si>
  <si>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</si>
  <si>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</si>
  <si>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</si>
  <si>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</si>
  <si>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</si>
  <si>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</si>
  <si>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</si>
  <si>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</si>
  <si>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</si>
  <si>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</si>
  <si>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</si>
  <si>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</si>
  <si>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</si>
  <si>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</si>
  <si>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</si>
  <si>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</si>
  <si>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</si>
  <si>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</si>
  <si>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</si>
  <si>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</si>
  <si>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</si>
  <si>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</si>
  <si>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</si>
  <si>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</si>
  <si>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</si>
  <si>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</si>
  <si>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</si>
  <si>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</si>
  <si>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</si>
  <si>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</si>
  <si>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</si>
  <si>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</si>
  <si>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</si>
  <si>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</si>
  <si>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</si>
  <si>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</si>
  <si>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</si>
  <si>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</si>
  <si>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</si>
  <si>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</si>
  <si>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</si>
  <si>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</si>
  <si>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</si>
  <si>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</si>
  <si>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</si>
  <si>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</si>
  <si>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</si>
  <si>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</si>
  <si>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</si>
  <si>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</si>
  <si>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</si>
  <si>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</si>
  <si>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</si>
  <si>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</si>
  <si>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</si>
  <si>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</si>
  <si>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</si>
  <si>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</si>
  <si>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</si>
  <si>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</si>
  <si>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</si>
  <si>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</si>
  <si>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</si>
  <si>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</si>
  <si>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</si>
  <si>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</si>
  <si>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</si>
  <si>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</si>
  <si>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</si>
  <si>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</si>
  <si>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</si>
  <si>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</si>
  <si>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</si>
  <si>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</si>
  <si>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</si>
  <si>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</si>
  <si>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</si>
  <si>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</si>
  <si>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</si>
  <si>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</si>
  <si>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</si>
  <si>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</si>
  <si>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</si>
  <si>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</si>
  <si>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</si>
  <si>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</si>
  <si>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</si>
  <si>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</si>
  <si>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</si>
  <si>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</si>
  <si>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</si>
  <si>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</si>
  <si>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</si>
  <si>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</si>
  <si>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</si>
  <si>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</si>
  <si>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</si>
  <si>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</si>
  <si>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</si>
  <si>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</si>
  <si>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</si>
  <si>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</si>
  <si>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</si>
  <si>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</si>
  <si>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</si>
  <si>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</si>
  <si>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</si>
  <si>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</si>
  <si>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</si>
  <si>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</si>
  <si>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</si>
  <si>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</si>
  <si>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</si>
  <si>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</si>
  <si>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</si>
  <si>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</si>
  <si>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</si>
  <si>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</si>
  <si>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</si>
  <si>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</si>
  <si>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</si>
  <si>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</si>
  <si>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</si>
  <si>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</si>
  <si>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</si>
  <si>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</si>
  <si>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</si>
  <si>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</si>
  <si>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</si>
  <si>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</si>
  <si>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</si>
  <si>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</si>
  <si>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</si>
  <si>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</si>
  <si>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</si>
  <si>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</si>
  <si>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</si>
  <si>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</si>
  <si>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</si>
  <si>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</si>
  <si>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</si>
  <si>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</si>
  <si>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</si>
  <si>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</si>
  <si>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</si>
  <si>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</si>
  <si>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</si>
  <si>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</si>
  <si>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</si>
  <si>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</si>
  <si>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</si>
  <si>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</si>
  <si>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</si>
  <si>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</si>
  <si>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</si>
  <si>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</si>
  <si>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</si>
  <si>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</si>
  <si>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</si>
  <si>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</si>
  <si>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</si>
  <si>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</si>
  <si>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</si>
  <si>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</si>
  <si>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</si>
  <si>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</si>
  <si>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</si>
  <si>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</si>
  <si>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</si>
  <si>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</si>
  <si>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</si>
  <si>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</si>
  <si>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</si>
  <si>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</si>
  <si>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</si>
  <si>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</si>
  <si>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</si>
  <si>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</si>
  <si>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</si>
  <si>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</si>
  <si>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</si>
  <si>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</si>
  <si>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</si>
  <si>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</si>
  <si>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</si>
  <si>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</si>
  <si>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</si>
  <si>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</si>
  <si>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</si>
  <si>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</si>
  <si>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</si>
  <si>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</si>
  <si>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</si>
  <si>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</si>
  <si>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</si>
  <si>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</si>
  <si>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</si>
  <si>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</si>
  <si>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</si>
  <si>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</si>
  <si>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</si>
  <si>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</si>
  <si>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</si>
  <si>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</si>
  <si>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</si>
  <si>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</si>
  <si>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</si>
  <si>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</si>
  <si>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</si>
  <si>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</si>
  <si>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</si>
  <si>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</si>
  <si>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</si>
  <si>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</si>
  <si>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</si>
  <si>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</si>
  <si>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</si>
  <si>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</si>
  <si>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</si>
  <si>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</si>
  <si>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</si>
  <si>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</si>
  <si>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</si>
  <si>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</si>
  <si>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</si>
  <si>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</si>
  <si>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</si>
  <si>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</si>
  <si>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</si>
  <si>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</si>
  <si>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</si>
  <si>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</si>
  <si>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</si>
  <si>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</si>
  <si>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</si>
  <si>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</si>
  <si>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</si>
  <si>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</si>
  <si>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</si>
  <si>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</si>
  <si>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</si>
  <si>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</si>
  <si>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</si>
  <si>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</si>
  <si>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</si>
  <si>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</si>
  <si>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</si>
  <si>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</si>
  <si>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</si>
  <si>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</si>
  <si>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</si>
  <si>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</si>
  <si>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</si>
  <si>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</si>
  <si>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</si>
  <si>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</si>
  <si>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</si>
  <si>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</si>
  <si>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</si>
  <si>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</si>
  <si>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</si>
  <si>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</si>
  <si>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</si>
  <si>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</si>
  <si>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</si>
  <si>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</si>
  <si>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</si>
  <si>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</si>
  <si>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</si>
  <si>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</si>
  <si>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</si>
  <si>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</si>
  <si>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</si>
  <si>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</si>
  <si>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</si>
  <si>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</si>
  <si>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</si>
  <si>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</si>
  <si>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</si>
  <si>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</si>
  <si>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</si>
  <si>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</si>
  <si>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</si>
  <si>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</si>
  <si>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</si>
  <si>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</si>
  <si>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</si>
  <si>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</si>
  <si>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</si>
  <si>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</si>
  <si>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</si>
  <si>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</si>
  <si>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</si>
  <si>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</si>
  <si>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</si>
  <si>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</si>
  <si>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</si>
  <si>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</si>
  <si>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</si>
  <si>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</si>
  <si>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</si>
  <si>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</si>
  <si>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</si>
  <si>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</si>
  <si>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</si>
  <si>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</si>
  <si>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</si>
  <si>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</si>
  <si>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</si>
  <si>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</si>
  <si>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</si>
  <si>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</si>
  <si>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</si>
  <si>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</si>
  <si>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</si>
  <si>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</si>
  <si>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</si>
  <si>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</si>
  <si>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</si>
  <si>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</si>
  <si>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</si>
  <si>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</si>
  <si>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</si>
  <si>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</si>
  <si>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</si>
  <si>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</si>
  <si>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</si>
  <si>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</si>
  <si>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</si>
  <si>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</si>
  <si>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</si>
  <si>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</si>
  <si>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</si>
  <si>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</si>
  <si>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</si>
  <si>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</si>
  <si>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</si>
  <si>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</si>
  <si>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</si>
  <si>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</si>
  <si>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</si>
  <si>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</si>
  <si>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</si>
  <si>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</si>
  <si>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</si>
  <si>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</si>
  <si>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</si>
  <si>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</si>
  <si>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</si>
  <si>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</si>
  <si>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</si>
  <si>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</si>
  <si>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</si>
  <si>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</si>
  <si>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</si>
  <si>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</si>
  <si>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</si>
  <si>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</si>
  <si>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</si>
  <si>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</si>
  <si>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</si>
  <si>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</si>
  <si>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</si>
  <si>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</si>
  <si>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</si>
  <si>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</si>
  <si>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</si>
  <si>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</si>
  <si>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</si>
  <si>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</si>
  <si>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</si>
  <si>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</si>
  <si>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</si>
  <si>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</si>
  <si>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</si>
  <si>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</si>
  <si>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</si>
  <si>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</si>
  <si>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</si>
  <si>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</si>
  <si>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</si>
  <si>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</si>
  <si>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</si>
  <si>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</si>
  <si>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</si>
  <si>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</si>
  <si>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</si>
  <si>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</si>
  <si>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</si>
  <si>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</si>
  <si>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</si>
  <si>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</si>
  <si>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</si>
  <si>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</si>
  <si>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</si>
  <si>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</si>
  <si>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</si>
  <si>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</si>
  <si>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</si>
  <si>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</si>
  <si>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</si>
  <si>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</si>
  <si>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</si>
  <si>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</si>
  <si>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</si>
  <si>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</si>
  <si>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</si>
  <si>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</si>
  <si>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</si>
  <si>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</si>
  <si>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</si>
  <si>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</si>
  <si>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</si>
  <si>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</si>
  <si>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</si>
  <si>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</si>
  <si>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</si>
  <si>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</si>
  <si>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</si>
  <si>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</si>
  <si>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</si>
  <si>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</si>
  <si>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</si>
  <si>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</si>
  <si>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</si>
  <si>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</si>
  <si>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</si>
  <si>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</si>
  <si>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</si>
  <si>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</si>
  <si>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</si>
  <si>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</si>
  <si>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</si>
  <si>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</si>
  <si>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</si>
  <si>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</si>
  <si>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</si>
  <si>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</si>
  <si>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</si>
  <si>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</si>
  <si>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</si>
  <si>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</si>
  <si>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</si>
  <si>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</si>
  <si>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</si>
  <si>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</si>
  <si>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</si>
  <si>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</si>
  <si>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</si>
  <si>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</si>
  <si>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</si>
  <si>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</si>
  <si>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</si>
  <si>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</si>
  <si>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</si>
  <si>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</si>
  <si>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</si>
  <si>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</si>
  <si>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</si>
  <si>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</si>
  <si>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</si>
  <si>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</si>
  <si>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</si>
  <si>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</si>
  <si>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</si>
  <si>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</si>
  <si>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</si>
  <si>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</si>
  <si>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</si>
  <si>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</si>
  <si>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</si>
  <si>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</si>
  <si>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</si>
  <si>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</si>
  <si>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</si>
  <si>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</si>
  <si>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</si>
  <si>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</si>
  <si>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</si>
  <si>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</si>
  <si>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</si>
  <si>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</si>
  <si>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</si>
  <si>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</si>
  <si>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</si>
  <si>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</si>
  <si>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</si>
  <si>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</si>
  <si>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</si>
  <si>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</si>
  <si>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</si>
  <si>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</si>
  <si>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</si>
  <si>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</si>
  <si>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</si>
  <si>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</si>
  <si>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</si>
  <si>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</si>
  <si>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</si>
  <si>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</si>
  <si>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</si>
  <si>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</si>
  <si>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</si>
  <si>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</si>
  <si>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</si>
  <si>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</si>
  <si>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</si>
  <si>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</si>
  <si>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</si>
  <si>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</si>
  <si>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</si>
  <si>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</si>
  <si>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</si>
  <si>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</si>
  <si>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</si>
  <si>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</si>
  <si>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</si>
  <si>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</si>
  <si>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</si>
  <si>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</si>
  <si>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</si>
  <si>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</si>
  <si>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</si>
  <si>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</si>
  <si>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</si>
  <si>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</si>
  <si>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</si>
  <si>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</si>
  <si>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</si>
  <si>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</si>
  <si>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</si>
  <si>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</si>
  <si>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</si>
  <si>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</si>
  <si>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</si>
  <si>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</si>
  <si>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</si>
  <si>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</si>
  <si>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</si>
  <si>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</si>
  <si>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</si>
  <si>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</si>
  <si>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</si>
  <si>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</si>
  <si>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</si>
  <si>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</si>
  <si>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</si>
  <si>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</si>
  <si>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</si>
  <si>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</si>
  <si>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</si>
  <si>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</si>
  <si>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</si>
  <si>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</si>
  <si>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</si>
  <si>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</si>
  <si>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</si>
  <si>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</si>
  <si>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</si>
  <si>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</si>
  <si>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</si>
  <si>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</si>
  <si>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</si>
  <si>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</si>
  <si>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</si>
  <si>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</si>
  <si>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</si>
  <si>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</si>
  <si>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</si>
  <si>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</si>
  <si>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</si>
  <si>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</si>
  <si>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</si>
  <si>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</si>
  <si>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</si>
  <si>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</si>
  <si>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</si>
  <si>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</si>
  <si>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</si>
  <si>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</si>
  <si>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</si>
  <si>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</si>
  <si>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</si>
  <si>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</si>
  <si>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</si>
  <si>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</si>
  <si>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</si>
  <si>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</si>
  <si>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</si>
  <si>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</si>
  <si>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</si>
  <si>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</si>
  <si>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</si>
  <si>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</si>
  <si>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</si>
  <si>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</si>
  <si>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</si>
  <si>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</si>
  <si>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</si>
  <si>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</si>
  <si>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</si>
  <si>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</si>
  <si>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</si>
  <si>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</si>
  <si>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</si>
  <si>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</si>
  <si>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</si>
  <si>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</si>
  <si>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</si>
  <si>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</si>
  <si>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</si>
  <si>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</si>
  <si>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</si>
  <si>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</si>
  <si>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</si>
  <si>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</si>
  <si>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</si>
  <si>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</si>
  <si>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</si>
  <si>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</si>
  <si>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</si>
  <si>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</si>
  <si>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</si>
  <si>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</si>
  <si>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</si>
  <si>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</si>
  <si>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</si>
  <si>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</si>
  <si>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</si>
  <si>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</si>
  <si>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</si>
  <si>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</si>
  <si>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</si>
  <si>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</si>
  <si>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</si>
  <si>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</si>
  <si>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</si>
  <si>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</si>
  <si>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</si>
  <si>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</si>
  <si>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</si>
  <si>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</si>
  <si>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</si>
  <si>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</si>
  <si>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</si>
  <si>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</si>
  <si>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</si>
  <si>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</si>
  <si>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</si>
  <si>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</si>
  <si>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</si>
  <si>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</si>
  <si>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</si>
  <si>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</si>
  <si>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</si>
  <si>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</si>
  <si>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</si>
  <si>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</si>
  <si>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</si>
  <si>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</si>
  <si>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</si>
  <si>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</si>
  <si>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</si>
  <si>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</si>
  <si>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</si>
  <si>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</si>
  <si>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</si>
  <si>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</si>
  <si>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</si>
  <si>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</si>
  <si>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</si>
  <si>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</si>
  <si>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</si>
  <si>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</si>
  <si>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</si>
  <si>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</si>
  <si>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</si>
  <si>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</si>
  <si>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</si>
  <si>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</si>
  <si>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</si>
  <si>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</si>
  <si>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</si>
  <si>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</si>
  <si>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</si>
  <si>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</si>
  <si>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</si>
  <si>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</si>
  <si>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</si>
  <si>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</si>
  <si>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</si>
  <si>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</si>
  <si>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</si>
  <si>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</si>
  <si>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</si>
  <si>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</si>
  <si>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</si>
  <si>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</si>
  <si>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</si>
  <si>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</si>
  <si>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</si>
  <si>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</si>
  <si>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</si>
  <si>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</si>
  <si>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</si>
  <si>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</si>
  <si>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</si>
  <si>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</si>
  <si>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</si>
  <si>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</si>
  <si>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</si>
  <si>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</si>
  <si>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</si>
  <si>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</si>
  <si>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</si>
  <si>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</si>
  <si>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</si>
  <si>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</si>
  <si>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</si>
  <si>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</si>
  <si>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</si>
  <si>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</si>
  <si>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</si>
  <si>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</si>
  <si>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</si>
  <si>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</si>
  <si>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</si>
  <si>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</si>
  <si>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</si>
  <si>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</si>
  <si>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</si>
  <si>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</si>
  <si>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</si>
  <si>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</si>
  <si>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</si>
  <si>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</si>
  <si>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</si>
  <si>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</si>
  <si>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</si>
  <si>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</si>
  <si>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</si>
  <si>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</si>
  <si>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</si>
  <si>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</si>
  <si>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</si>
  <si>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</si>
  <si>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</si>
  <si>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</si>
  <si>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</si>
  <si>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</si>
  <si>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</si>
  <si>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</si>
  <si>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</si>
  <si>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</si>
  <si>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</si>
  <si>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</si>
  <si>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</si>
  <si>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</si>
  <si>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</si>
  <si>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</si>
  <si>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</si>
  <si>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</si>
  <si>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</si>
  <si>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</si>
  <si>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</si>
  <si>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</si>
  <si>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</si>
  <si>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</si>
  <si>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</si>
  <si>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</si>
  <si>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</si>
  <si>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</si>
  <si>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</si>
  <si>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</si>
  <si>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</si>
  <si>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</si>
  <si>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</si>
  <si>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</si>
  <si>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</si>
  <si>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</si>
  <si>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</si>
  <si>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</si>
  <si>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</si>
  <si>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</si>
  <si>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</si>
  <si>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</si>
  <si>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</si>
  <si>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</si>
  <si>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</si>
  <si>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</si>
  <si>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</si>
  <si>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</si>
  <si>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</si>
  <si>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</si>
  <si>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</si>
  <si>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</si>
  <si>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</si>
  <si>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</si>
  <si>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</si>
  <si>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</si>
  <si>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</si>
  <si>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</si>
  <si>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</si>
  <si>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</si>
  <si>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</si>
  <si>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</si>
  <si>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</si>
  <si>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</si>
  <si>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</si>
  <si>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</si>
  <si>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</si>
  <si>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</si>
  <si>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</si>
  <si>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</si>
  <si>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</si>
  <si>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</si>
  <si>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</si>
  <si>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</si>
  <si>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</si>
  <si>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</si>
  <si>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</si>
  <si>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</si>
  <si>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</si>
  <si>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</si>
  <si>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</si>
  <si>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</si>
  <si>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</si>
  <si>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</si>
  <si>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</si>
  <si>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</si>
  <si>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</si>
  <si>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</si>
  <si>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</si>
  <si>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</si>
  <si>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</si>
  <si>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</si>
  <si>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</si>
  <si>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</si>
  <si>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</si>
  <si>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</si>
  <si>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</si>
  <si>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</si>
  <si>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</si>
  <si>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</si>
  <si>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</si>
  <si>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</si>
  <si>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</si>
  <si>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</si>
  <si>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</si>
  <si>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</si>
  <si>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</si>
  <si>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</si>
  <si>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</si>
  <si>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</si>
  <si>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</si>
  <si>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</si>
  <si>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</si>
  <si>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</si>
  <si>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</si>
  <si>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</si>
  <si>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</si>
  <si>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</si>
  <si>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</si>
  <si>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</si>
  <si>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</si>
  <si>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</si>
  <si>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</si>
  <si>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</si>
  <si>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</si>
  <si>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</si>
  <si>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</si>
  <si>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</si>
  <si>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</si>
  <si>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</si>
  <si>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</si>
  <si>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</si>
  <si>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</si>
  <si>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</si>
  <si>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</si>
  <si>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</si>
  <si>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</si>
  <si>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</si>
  <si>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</si>
  <si>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</si>
  <si>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</si>
  <si>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</si>
  <si>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</si>
  <si>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</si>
  <si>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</si>
  <si>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</si>
  <si>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</si>
  <si>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</si>
  <si>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</si>
  <si>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</si>
  <si>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</si>
  <si>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</si>
  <si>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</si>
  <si>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</si>
  <si>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</si>
  <si>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</si>
  <si>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</si>
  <si>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</si>
  <si>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</si>
  <si>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</si>
  <si>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</si>
  <si>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</si>
  <si>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</si>
  <si>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</si>
  <si>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</si>
  <si>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</si>
  <si>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</si>
  <si>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</si>
  <si>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</si>
  <si>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</si>
  <si>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</si>
  <si>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</si>
  <si>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</si>
  <si>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</si>
  <si>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</si>
  <si>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</si>
  <si>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</si>
  <si>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</si>
  <si>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</si>
  <si>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</si>
  <si>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</si>
  <si>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</si>
  <si>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</si>
  <si>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</si>
  <si>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</si>
  <si>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</si>
  <si>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</si>
  <si>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</si>
  <si>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</si>
  <si>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</si>
  <si>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</si>
  <si>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</si>
  <si>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</si>
  <si>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</si>
  <si>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</si>
  <si>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</si>
  <si>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</si>
  <si>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</si>
  <si>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</si>
  <si>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</si>
  <si>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</si>
  <si>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</si>
  <si>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</si>
  <si>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</si>
  <si>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</si>
  <si>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</si>
  <si>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</si>
  <si>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</si>
  <si>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</si>
  <si>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</si>
  <si>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</si>
  <si>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</si>
  <si>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</si>
  <si>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</si>
  <si>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</si>
  <si>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</si>
  <si>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</si>
  <si>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</si>
  <si>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</si>
  <si>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</si>
  <si>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</si>
  <si>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</si>
  <si>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</si>
  <si>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</si>
  <si>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</si>
  <si>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</si>
  <si>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</si>
  <si>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</si>
  <si>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</si>
  <si>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</si>
  <si>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</si>
  <si>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</si>
  <si>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</si>
  <si>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</si>
  <si>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</si>
  <si>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</si>
  <si>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</si>
  <si>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</si>
  <si>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</si>
  <si>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</si>
  <si>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</si>
  <si>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</si>
  <si>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</si>
  <si>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</si>
  <si>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</si>
  <si>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</si>
  <si>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</si>
  <si>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</si>
  <si>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</si>
  <si>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</si>
  <si>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</si>
  <si>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</si>
  <si>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</si>
  <si>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</si>
  <si>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</si>
  <si>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</si>
  <si>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</si>
  <si>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</si>
  <si>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</si>
  <si>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</si>
  <si>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</si>
  <si>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</si>
  <si>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</si>
  <si>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</si>
  <si>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</si>
  <si>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</si>
  <si>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</si>
  <si>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</si>
  <si>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</si>
  <si>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</si>
  <si>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</si>
  <si>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</si>
  <si>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</si>
  <si>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</si>
  <si>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</si>
  <si>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</si>
  <si>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</si>
  <si>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</si>
  <si>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</si>
  <si>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</si>
  <si>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</si>
  <si>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</si>
  <si>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</si>
  <si>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</si>
  <si>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</si>
  <si>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</si>
  <si>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</si>
  <si>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</si>
  <si>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</si>
  <si>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</si>
  <si>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</si>
  <si>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</si>
  <si>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</si>
  <si>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</si>
  <si>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</si>
  <si>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</si>
  <si>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</si>
  <si>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</si>
  <si>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</si>
  <si>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</si>
  <si>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</si>
  <si>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</si>
  <si>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</si>
  <si>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</si>
  <si>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</si>
  <si>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</si>
  <si>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</si>
  <si>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</si>
  <si>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</si>
  <si>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</si>
  <si>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</si>
  <si>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</si>
  <si>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</si>
  <si>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</si>
  <si>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</si>
  <si>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</si>
  <si>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</si>
  <si>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</si>
  <si>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</si>
  <si>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</si>
  <si>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</si>
  <si>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</si>
  <si>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</si>
  <si>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</si>
  <si>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</si>
  <si>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</si>
  <si>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</si>
  <si>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</si>
  <si>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</si>
  <si>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</si>
  <si>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</si>
  <si>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</si>
  <si>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</si>
  <si>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</si>
  <si>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</si>
  <si>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</si>
  <si>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</si>
  <si>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</si>
  <si>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</si>
  <si>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</si>
  <si>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</si>
  <si>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</si>
  <si>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</si>
  <si>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</si>
  <si>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</si>
  <si>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</si>
  <si>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</si>
  <si>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</si>
  <si>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</si>
  <si>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</si>
  <si>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</si>
  <si>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</si>
  <si>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</si>
  <si>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</si>
  <si>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</si>
  <si>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</si>
  <si>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</si>
  <si>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</si>
  <si>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</si>
  <si>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</si>
  <si>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</si>
  <si>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</si>
  <si>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</si>
  <si>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</si>
  <si>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</si>
  <si>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</si>
  <si>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</si>
  <si>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</si>
  <si>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</si>
  <si>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</si>
  <si>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</si>
  <si>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</si>
  <si>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</si>
  <si>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</si>
  <si>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</si>
  <si>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</si>
  <si>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</si>
  <si>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</si>
  <si>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</si>
  <si>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</si>
  <si>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</si>
  <si>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</si>
  <si>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</si>
  <si>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</si>
  <si>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</si>
  <si>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</si>
  <si>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</si>
  <si>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</si>
  <si>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</si>
  <si>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</si>
  <si>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</si>
  <si>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</si>
  <si>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</si>
  <si>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</si>
  <si>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</si>
  <si>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</si>
  <si>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</si>
  <si>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</si>
  <si>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</si>
  <si>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</si>
  <si>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</si>
  <si>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</si>
  <si>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</si>
  <si>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</si>
  <si>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</si>
  <si>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</si>
  <si>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</si>
  <si>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</si>
  <si>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</si>
  <si>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</si>
  <si>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</si>
  <si>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</si>
  <si>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</si>
  <si>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</si>
  <si>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</si>
  <si>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</si>
  <si>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</si>
  <si>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</si>
  <si>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</si>
  <si>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</si>
  <si>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</si>
  <si>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</si>
  <si>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</si>
  <si>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</si>
  <si>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</si>
  <si>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</si>
  <si>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</si>
  <si>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</si>
  <si>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</si>
  <si>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</si>
  <si>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</si>
  <si>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</si>
  <si>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</si>
  <si>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</si>
  <si>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</si>
  <si>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</si>
  <si>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</si>
  <si>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</si>
  <si>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</si>
  <si>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</si>
  <si>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</si>
  <si>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</si>
  <si>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</si>
  <si>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</si>
  <si>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</si>
  <si>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</si>
  <si>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</si>
  <si>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</si>
  <si>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</si>
  <si>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</si>
  <si>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</si>
  <si>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</si>
  <si>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</si>
  <si>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</si>
  <si>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</si>
  <si>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</si>
  <si>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</si>
  <si>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</si>
  <si>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</si>
  <si>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</si>
  <si>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</si>
  <si>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</si>
  <si>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</si>
  <si>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</si>
  <si>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</si>
  <si>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</si>
  <si>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</si>
  <si>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</si>
  <si>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</si>
  <si>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</si>
  <si>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</si>
  <si>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</si>
  <si>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</si>
  <si>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</si>
  <si>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</si>
  <si>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</si>
  <si>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</si>
  <si>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</si>
  <si>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</si>
  <si>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</si>
  <si>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</si>
  <si>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</si>
  <si>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</si>
  <si>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</si>
  <si>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</si>
  <si>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</si>
  <si>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</si>
  <si>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</si>
  <si>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</si>
  <si>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</si>
  <si>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</si>
  <si>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</si>
  <si>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</si>
  <si>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</si>
  <si>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</si>
  <si>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</si>
  <si>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</si>
  <si>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</si>
  <si>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</si>
  <si>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</si>
  <si>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</si>
  <si>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</si>
  <si>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</si>
  <si>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</si>
  <si>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</si>
  <si>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</si>
  <si>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</si>
  <si>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</si>
  <si>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</si>
  <si>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</si>
  <si>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</si>
  <si>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</si>
  <si>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</si>
  <si>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</si>
  <si>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</si>
  <si>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</si>
  <si>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</si>
  <si>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</si>
  <si>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</si>
  <si>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</si>
  <si>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</si>
  <si>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</si>
  <si>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</si>
  <si>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</si>
  <si>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</si>
  <si>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</si>
  <si>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</si>
  <si>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</si>
  <si>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</si>
  <si>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</si>
  <si>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</si>
  <si>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</si>
  <si>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</si>
  <si>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</si>
  <si>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</si>
  <si>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</si>
  <si>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</si>
  <si>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</si>
  <si>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</si>
  <si>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</si>
  <si>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</si>
  <si>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</si>
  <si>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</si>
  <si>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</si>
  <si>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</si>
  <si>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</si>
  <si>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</si>
  <si>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</si>
  <si>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</si>
  <si>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</si>
  <si>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</si>
  <si>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</si>
  <si>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</si>
  <si>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</si>
  <si>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</si>
  <si>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</si>
  <si>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</si>
  <si>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</si>
  <si>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</si>
  <si>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</si>
  <si>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</si>
  <si>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</si>
  <si>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</si>
  <si>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</si>
  <si>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</si>
  <si>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</si>
  <si>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</si>
  <si>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</si>
  <si>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</si>
  <si>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</si>
  <si>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</si>
  <si>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</si>
  <si>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</si>
  <si>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</si>
  <si>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</si>
  <si>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</si>
  <si>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</si>
  <si>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</si>
  <si>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</si>
  <si>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</si>
  <si>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</si>
  <si>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</si>
  <si>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</si>
  <si>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</si>
  <si>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</si>
  <si>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</si>
  <si>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</si>
  <si>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</si>
  <si>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</si>
  <si>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</si>
  <si>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</si>
  <si>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</si>
  <si>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</si>
  <si>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</si>
  <si>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</si>
  <si>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</si>
  <si>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</si>
  <si>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</si>
  <si>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</si>
  <si>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</si>
  <si>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</si>
  <si>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</si>
  <si>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</si>
  <si>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</si>
  <si>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</si>
  <si>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</si>
  <si>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</si>
  <si>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</si>
  <si>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</si>
  <si>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</si>
  <si>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</si>
  <si>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</si>
  <si>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</si>
  <si>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</si>
  <si>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</si>
  <si>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</si>
  <si>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</si>
  <si>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</si>
  <si>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</si>
  <si>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</si>
  <si>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</si>
  <si>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</si>
  <si>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</si>
  <si>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</si>
  <si>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</si>
  <si>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</si>
  <si>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</si>
  <si>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</si>
  <si>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</si>
  <si>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</si>
  <si>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</si>
  <si>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</si>
  <si>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</si>
  <si>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</si>
  <si>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</si>
  <si>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</si>
  <si>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</si>
  <si>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</si>
  <si>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</si>
  <si>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</si>
  <si>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</si>
  <si>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</si>
  <si>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</si>
  <si>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</si>
  <si>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</si>
  <si>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</si>
  <si>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</si>
  <si>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</si>
  <si>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</si>
  <si>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</si>
  <si>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</si>
  <si>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</si>
  <si>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</si>
  <si>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</si>
  <si>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</si>
  <si>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</si>
  <si>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</si>
  <si>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</si>
  <si>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</si>
  <si>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</si>
  <si>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</si>
  <si>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</si>
  <si>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</si>
  <si>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</si>
  <si>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</si>
  <si>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</si>
  <si>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</si>
  <si>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</si>
  <si>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</si>
  <si>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</si>
  <si>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</si>
  <si>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</si>
  <si>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</si>
  <si>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</si>
  <si>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</si>
  <si>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</si>
  <si>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</si>
  <si>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</si>
  <si>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</si>
  <si>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</si>
  <si>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</si>
  <si>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</si>
  <si>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</si>
  <si>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</si>
  <si>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</si>
  <si>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</si>
  <si>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</si>
  <si>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</si>
  <si>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</si>
  <si>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</si>
  <si>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</si>
  <si>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</si>
  <si>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</si>
  <si>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</si>
  <si>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</si>
  <si>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</si>
  <si>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</si>
  <si>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</si>
  <si>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</si>
  <si>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</si>
  <si>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</si>
  <si>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</si>
  <si>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</si>
  <si>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</si>
  <si>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</si>
  <si>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</si>
  <si>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</si>
  <si>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</si>
  <si>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</si>
  <si>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</si>
  <si>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</si>
  <si>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</si>
  <si>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</si>
  <si>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</si>
  <si>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</si>
  <si>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</si>
  <si>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</si>
  <si>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</si>
  <si>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</si>
  <si>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</si>
  <si>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</si>
  <si>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</si>
  <si>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</si>
  <si>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</si>
  <si>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</si>
  <si>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</si>
  <si>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</si>
  <si>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</si>
  <si>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</si>
  <si>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</si>
  <si>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</si>
  <si>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</si>
  <si>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</si>
  <si>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</si>
  <si>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</si>
  <si>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</si>
  <si>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</si>
  <si>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</si>
  <si>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</si>
  <si>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</si>
  <si>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</si>
  <si>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</si>
  <si>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</si>
  <si>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</si>
  <si>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</si>
  <si>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</si>
  <si>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</si>
  <si>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</si>
  <si>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</si>
  <si>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</si>
  <si>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</si>
  <si>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</si>
  <si>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</si>
  <si>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</si>
  <si>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</si>
  <si>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</si>
  <si>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</si>
  <si>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</si>
  <si>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</si>
  <si>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</si>
  <si>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</si>
  <si>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</si>
  <si>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</si>
  <si>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</si>
  <si>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</si>
  <si>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</si>
  <si>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</si>
  <si>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</si>
  <si>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</si>
  <si>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</si>
  <si>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</si>
  <si>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</si>
  <si>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</si>
  <si>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</si>
  <si>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</si>
  <si>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</si>
  <si>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</si>
  <si>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</si>
  <si>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</si>
  <si>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</si>
  <si>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</si>
  <si>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</si>
  <si>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</si>
  <si>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</si>
  <si>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</si>
  <si>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</si>
  <si>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</si>
  <si>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</si>
  <si>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</si>
  <si>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</si>
  <si>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</si>
  <si>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</si>
  <si>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</si>
  <si>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</si>
  <si>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</si>
  <si>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</si>
  <si>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</si>
  <si>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</si>
  <si>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</si>
  <si>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</si>
  <si>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</si>
  <si>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</si>
  <si>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</si>
  <si>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</si>
  <si>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</si>
  <si>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</si>
  <si>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</si>
  <si>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</si>
  <si>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</si>
  <si>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</si>
  <si>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</si>
  <si>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</si>
  <si>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</si>
  <si>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</si>
  <si>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</si>
  <si>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</si>
  <si>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</si>
  <si>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</si>
  <si>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</si>
  <si>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</si>
  <si>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</si>
  <si>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</si>
  <si>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</si>
  <si>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</si>
  <si>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</si>
  <si>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</si>
  <si>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</si>
  <si>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</si>
  <si>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</si>
  <si>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</si>
  <si>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</si>
  <si>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</si>
  <si>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</si>
  <si>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</si>
  <si>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</si>
  <si>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</si>
  <si>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</si>
  <si>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</si>
  <si>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</si>
  <si>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</si>
  <si>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</si>
  <si>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</si>
  <si>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</si>
  <si>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</si>
  <si>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</si>
  <si>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</si>
  <si>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</si>
  <si>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</si>
  <si>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</si>
  <si>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</si>
  <si>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</si>
  <si>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</si>
  <si>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</si>
  <si>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</si>
  <si>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</si>
  <si>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</si>
  <si>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</si>
  <si>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</si>
  <si>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</si>
  <si>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</si>
  <si>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</si>
  <si>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</si>
  <si>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</si>
  <si>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</si>
  <si>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</si>
  <si>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</si>
  <si>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</si>
  <si>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</si>
  <si>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</si>
  <si>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</si>
  <si>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</si>
  <si>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</si>
  <si>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</si>
  <si>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</si>
  <si>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</si>
  <si>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</si>
  <si>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</si>
  <si>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</si>
  <si>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</si>
  <si>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</si>
  <si>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</si>
  <si>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</si>
  <si>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</si>
  <si>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</si>
  <si>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</si>
  <si>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</si>
  <si>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</si>
  <si>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</si>
  <si>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</si>
  <si>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</si>
  <si>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</si>
  <si>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</si>
  <si>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</si>
  <si>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</si>
  <si>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</si>
  <si>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</si>
  <si>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</si>
  <si>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</si>
  <si>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</si>
  <si>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</si>
  <si>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</si>
  <si>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</si>
  <si>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</si>
  <si>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</si>
  <si>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</si>
  <si>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</si>
  <si>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</si>
  <si>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</si>
  <si>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</si>
  <si>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</si>
  <si>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</si>
  <si>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</si>
  <si>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</si>
  <si>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</si>
  <si>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</si>
  <si>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</si>
  <si>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</si>
  <si>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</si>
  <si>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</si>
  <si>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</si>
  <si>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</si>
  <si>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</si>
  <si>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</si>
  <si>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</si>
  <si>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</si>
  <si>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</si>
  <si>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</si>
  <si>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</si>
  <si>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</si>
  <si>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</si>
  <si>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</si>
  <si>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</si>
  <si>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</si>
  <si>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</si>
  <si>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</si>
  <si>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</si>
  <si>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</si>
  <si>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</si>
  <si>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</si>
  <si>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</si>
  <si>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</si>
  <si>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</si>
  <si>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</si>
  <si>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</si>
  <si>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</si>
  <si>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</si>
  <si>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</si>
  <si>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</si>
  <si>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</si>
  <si>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</si>
  <si>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</si>
  <si>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</si>
  <si>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</si>
  <si>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</si>
  <si>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</si>
  <si>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</si>
  <si>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</si>
  <si>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</si>
  <si>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</si>
  <si>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</si>
  <si>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</si>
  <si>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</si>
  <si>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</si>
  <si>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</si>
  <si>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</si>
  <si>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</si>
  <si>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</si>
  <si>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</si>
  <si>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</si>
  <si>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</si>
  <si>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</si>
  <si>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</si>
  <si>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</si>
  <si>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</si>
  <si>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</si>
  <si>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</si>
  <si>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</si>
  <si>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</si>
  <si>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</si>
  <si>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</si>
  <si>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</si>
  <si>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</si>
  <si>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</si>
  <si>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</si>
  <si>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</si>
  <si>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</si>
  <si>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</si>
  <si>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</si>
  <si>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</si>
  <si>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</si>
  <si>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</si>
  <si>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</si>
  <si>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</si>
  <si>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</si>
  <si>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</si>
  <si>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</si>
  <si>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</si>
  <si>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</si>
  <si>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</si>
  <si>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</si>
  <si>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</si>
  <si>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</si>
  <si>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</si>
  <si>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</si>
  <si>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</si>
  <si>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</si>
  <si>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</si>
  <si>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</si>
  <si>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</si>
  <si>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</si>
  <si>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</si>
  <si>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</si>
  <si>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</si>
  <si>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</si>
  <si>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</si>
  <si>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</si>
  <si>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</si>
  <si>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</si>
  <si>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</si>
  <si>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</si>
  <si>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</si>
  <si>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</si>
  <si>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</si>
  <si>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</si>
  <si>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</si>
  <si>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</si>
  <si>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</si>
  <si>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</si>
  <si>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</si>
  <si>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</si>
  <si>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</si>
  <si>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</si>
  <si>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</si>
  <si>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</si>
  <si>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</si>
  <si>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</si>
  <si>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</si>
  <si>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</si>
  <si>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</si>
  <si>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</si>
  <si>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</si>
  <si>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</si>
  <si>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</si>
  <si>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</si>
  <si>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</si>
  <si>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</si>
  <si>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</si>
  <si>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</si>
  <si>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</si>
  <si>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</si>
  <si>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</si>
  <si>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</si>
  <si>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</si>
  <si>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</si>
  <si>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</si>
  <si>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</si>
  <si>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</si>
  <si>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</si>
  <si>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</si>
  <si>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</si>
  <si>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</si>
  <si>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</si>
  <si>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</si>
  <si>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</si>
  <si>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</si>
  <si>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</si>
  <si>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</si>
  <si>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</si>
  <si>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</si>
  <si>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</si>
  <si>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</si>
  <si>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</si>
  <si>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</si>
  <si>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</si>
  <si>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</si>
  <si>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</si>
  <si>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</si>
  <si>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</si>
  <si>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</si>
  <si>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</si>
  <si>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</si>
  <si>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</si>
  <si>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</si>
  <si>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</si>
  <si>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</si>
  <si>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</si>
  <si>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</si>
  <si>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</si>
  <si>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</si>
  <si>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</si>
  <si>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</si>
  <si>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</si>
  <si>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</si>
  <si>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</si>
  <si>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</si>
  <si>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</si>
  <si>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</si>
  <si>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</si>
  <si>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</si>
  <si>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</si>
  <si>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</si>
  <si>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</si>
  <si>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</si>
  <si>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</si>
  <si>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</si>
  <si>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</si>
  <si>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</si>
  <si>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</si>
  <si>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</si>
  <si>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</si>
  <si>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</si>
  <si>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</si>
  <si>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</si>
  <si>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</si>
  <si>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</si>
  <si>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</si>
  <si>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</si>
  <si>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</si>
  <si>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</si>
  <si>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</si>
  <si>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</si>
  <si>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</si>
  <si>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</si>
  <si>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</si>
  <si>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</si>
  <si>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</si>
  <si>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</si>
  <si>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</si>
  <si>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</si>
  <si>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</si>
  <si>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</si>
  <si>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</si>
  <si>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</si>
  <si>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</si>
  <si>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</si>
  <si>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</si>
  <si>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</si>
  <si>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</si>
  <si>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</si>
  <si>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</si>
  <si>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</si>
  <si>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</si>
  <si>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</si>
  <si>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</si>
  <si>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</si>
  <si>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</si>
  <si>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</si>
  <si>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</si>
  <si>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</si>
  <si>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</si>
  <si>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</si>
  <si>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</si>
  <si>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</si>
  <si>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</si>
  <si>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</si>
  <si>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</si>
  <si>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</si>
  <si>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</si>
  <si>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</si>
  <si>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</si>
  <si>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</si>
  <si>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</si>
  <si>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</si>
  <si>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</si>
  <si>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</si>
  <si>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</si>
  <si>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</si>
  <si>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</si>
  <si>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</si>
  <si>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</si>
  <si>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</si>
  <si>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</si>
  <si>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</si>
  <si>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</si>
  <si>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</si>
  <si>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</si>
  <si>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</si>
  <si>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</si>
  <si>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</si>
  <si>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</si>
  <si>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</si>
  <si>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</si>
  <si>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</si>
  <si>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</si>
  <si>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</si>
  <si>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</si>
  <si>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</si>
  <si>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</si>
  <si>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</si>
  <si>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</si>
  <si>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</si>
  <si>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</si>
  <si>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</si>
  <si>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</si>
  <si>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</si>
  <si>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</si>
  <si>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</si>
  <si>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</si>
  <si>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</si>
  <si>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</si>
  <si>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</si>
  <si>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</si>
  <si>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</si>
  <si>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</si>
  <si>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</si>
  <si>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</si>
  <si>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</si>
  <si>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</si>
  <si>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</si>
  <si>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</si>
  <si>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</si>
  <si>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</si>
  <si>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</si>
  <si>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</si>
  <si>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</si>
  <si>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</si>
  <si>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</si>
  <si>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</si>
  <si>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</si>
  <si>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</si>
  <si>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</si>
  <si>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</si>
  <si>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</si>
  <si>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</si>
  <si>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</si>
  <si>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</si>
  <si>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</si>
  <si>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</si>
  <si>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</si>
  <si>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</si>
  <si>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</si>
  <si>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</si>
  <si>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</si>
  <si>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</si>
  <si>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</si>
  <si>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</si>
  <si>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</si>
  <si>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</si>
  <si>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</si>
  <si>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</si>
  <si>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</si>
  <si>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</si>
  <si>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</si>
  <si>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</si>
  <si>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</si>
  <si>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</si>
  <si>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</si>
  <si>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</si>
  <si>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</si>
  <si>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</si>
  <si>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</si>
  <si>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</si>
  <si>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</si>
  <si>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</si>
  <si>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</si>
  <si>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</si>
  <si>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</si>
  <si>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</si>
  <si>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</si>
  <si>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</si>
  <si>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</si>
  <si>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</si>
  <si>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</si>
  <si>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</si>
  <si>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</si>
  <si>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</si>
  <si>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</si>
  <si>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</si>
  <si>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</si>
  <si>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</si>
  <si>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</si>
  <si>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</si>
  <si>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</si>
  <si>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</si>
  <si>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</si>
  <si>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</si>
  <si>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</si>
  <si>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</si>
  <si>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</si>
  <si>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</si>
  <si>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</si>
  <si>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</si>
  <si>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</si>
  <si>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</si>
  <si>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</si>
  <si>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</si>
  <si>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</si>
  <si>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</si>
  <si>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</si>
  <si>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</si>
  <si>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</si>
  <si>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</si>
  <si>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</si>
  <si>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</si>
  <si>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</si>
  <si>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</si>
  <si>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</si>
  <si>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</si>
  <si>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</si>
  <si>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</si>
  <si>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</si>
  <si>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</si>
  <si>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</si>
  <si>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</si>
  <si>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</si>
  <si>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</si>
  <si>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</si>
  <si>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</si>
  <si>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</si>
  <si>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</si>
  <si>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</si>
  <si>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</si>
  <si>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</si>
  <si>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</si>
  <si>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</si>
  <si>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</si>
  <si>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</si>
  <si>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</si>
  <si>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</si>
  <si>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</si>
  <si>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</si>
  <si>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</si>
  <si>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</si>
  <si>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</si>
  <si>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</si>
  <si>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</si>
  <si>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</si>
  <si>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</si>
  <si>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</si>
  <si>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</si>
  <si>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</si>
  <si>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</si>
  <si>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</si>
  <si>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</si>
  <si>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</si>
  <si>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</si>
  <si>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</si>
  <si>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</si>
  <si>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</si>
  <si>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</si>
  <si>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</si>
  <si>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</si>
  <si>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</si>
  <si>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</si>
  <si>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</si>
  <si>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</si>
  <si>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</si>
  <si>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</si>
  <si>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</si>
  <si>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</si>
  <si>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</si>
  <si>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</si>
  <si>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</si>
  <si>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</si>
  <si>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</si>
  <si>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</si>
  <si>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</si>
  <si>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</si>
  <si>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</si>
  <si>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</si>
  <si>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</si>
  <si>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</si>
  <si>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</si>
  <si>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</si>
  <si>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</si>
  <si>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</si>
  <si>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</si>
  <si>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</si>
  <si>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</si>
  <si>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</si>
  <si>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</si>
  <si>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</si>
  <si>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</si>
  <si>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</si>
  <si>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</si>
  <si>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</si>
  <si>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</si>
  <si>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</si>
  <si>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</si>
  <si>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</si>
  <si>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</si>
  <si>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</si>
  <si>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</si>
  <si>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</si>
  <si>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</si>
  <si>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</si>
  <si>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</si>
  <si>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</si>
  <si>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</si>
  <si>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</si>
  <si>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</si>
  <si>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</si>
  <si>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</si>
  <si>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</si>
  <si>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</si>
  <si>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</si>
  <si>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</si>
  <si>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</si>
  <si>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</si>
  <si>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</si>
  <si>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</si>
  <si>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</si>
  <si>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</si>
  <si>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</si>
  <si>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</si>
  <si>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</si>
  <si>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</si>
  <si>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</si>
  <si>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</si>
  <si>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</si>
  <si>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</si>
  <si>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</si>
  <si>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</si>
  <si>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</si>
  <si>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</si>
  <si>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</si>
  <si>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</si>
  <si>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</si>
  <si>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</si>
  <si>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</si>
  <si>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</si>
  <si>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</si>
  <si>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</si>
  <si>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</si>
  <si>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</si>
  <si>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</si>
  <si>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</si>
  <si>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</si>
  <si>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</si>
  <si>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</si>
  <si>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</si>
  <si>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</si>
  <si>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</si>
  <si>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</si>
  <si>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</si>
  <si>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</si>
  <si>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</si>
  <si>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</si>
  <si>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</si>
  <si>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</si>
  <si>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</si>
  <si>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</si>
  <si>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</si>
  <si>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</si>
  <si>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</si>
  <si>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</si>
  <si>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</si>
  <si>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</si>
  <si>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</si>
  <si>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</si>
  <si>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</si>
  <si>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</si>
  <si>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</si>
  <si>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</si>
  <si>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</si>
  <si>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</si>
  <si>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</si>
  <si>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</si>
  <si>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</si>
  <si>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</si>
  <si>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</si>
  <si>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</si>
  <si>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</si>
  <si>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</si>
  <si>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</si>
  <si>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</si>
  <si>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</si>
  <si>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</si>
  <si>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</si>
  <si>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</si>
  <si>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</si>
  <si>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</si>
  <si>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</si>
  <si>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</si>
  <si>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</si>
  <si>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</si>
  <si>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</si>
  <si>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</si>
  <si>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</si>
  <si>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</si>
  <si>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</si>
  <si>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</si>
  <si>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</si>
  <si>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</si>
  <si>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</si>
  <si>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</si>
  <si>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</si>
  <si>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</si>
  <si>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</si>
  <si>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</si>
  <si>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</si>
  <si>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</si>
  <si>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</si>
  <si>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</si>
  <si>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</si>
  <si>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</si>
  <si>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</si>
  <si>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</si>
  <si>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</si>
  <si>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</si>
  <si>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</si>
  <si>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</si>
  <si>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</si>
  <si>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</si>
  <si>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</si>
  <si>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</si>
  <si>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</si>
  <si>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</si>
  <si>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</si>
  <si>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</si>
  <si>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</si>
  <si>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</si>
  <si>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</si>
  <si>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</si>
  <si>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</si>
  <si>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</si>
  <si>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</si>
  <si>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</si>
  <si>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</si>
  <si>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</si>
  <si>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</si>
  <si>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</si>
  <si>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</si>
  <si>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</si>
  <si>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</si>
  <si>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</si>
  <si>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</si>
  <si>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</si>
  <si>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</si>
  <si>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</si>
  <si>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</si>
  <si>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</si>
  <si>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</si>
  <si>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</si>
  <si>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</si>
  <si>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</si>
  <si>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</si>
  <si>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</si>
  <si>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</si>
  <si>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</si>
  <si>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</si>
  <si>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</si>
  <si>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</si>
  <si>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</si>
  <si>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</si>
  <si>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</si>
  <si>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</si>
  <si>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</si>
  <si>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</si>
  <si>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</si>
  <si>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</si>
  <si>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</si>
  <si>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</si>
  <si>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</si>
  <si>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</si>
  <si>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</si>
  <si>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</si>
  <si>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</si>
  <si>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</si>
  <si>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</si>
  <si>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</si>
  <si>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</si>
  <si>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</si>
  <si>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</si>
  <si>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</si>
  <si>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</si>
  <si>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</si>
  <si>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</si>
  <si>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</si>
  <si>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</si>
  <si>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</si>
  <si>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</si>
  <si>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</si>
  <si>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</si>
  <si>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</si>
  <si>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</si>
  <si>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</si>
  <si>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</si>
  <si>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</si>
  <si>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</si>
  <si>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</si>
  <si>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</si>
  <si>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</si>
  <si>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</si>
  <si>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</si>
  <si>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</si>
  <si>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</si>
  <si>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</si>
  <si>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</si>
  <si>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</si>
  <si>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</si>
  <si>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</si>
  <si>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</si>
  <si>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</si>
  <si>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</si>
  <si>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</si>
  <si>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</si>
  <si>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</si>
  <si>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</si>
  <si>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</si>
  <si>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</si>
  <si>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</si>
  <si>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</si>
  <si>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</si>
  <si>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</si>
  <si>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</si>
  <si>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</si>
  <si>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</si>
  <si>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</si>
  <si>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</si>
  <si>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</si>
  <si>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</si>
  <si>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</si>
  <si>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</si>
  <si>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</si>
  <si>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</si>
  <si>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</si>
  <si>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</si>
  <si>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</si>
  <si>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</si>
  <si>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</si>
  <si>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</si>
  <si>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</si>
  <si>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</si>
  <si>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</si>
  <si>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</si>
  <si>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</si>
  <si>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</si>
  <si>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</si>
  <si>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</si>
  <si>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</si>
  <si>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</si>
  <si>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</si>
  <si>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</si>
  <si>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</si>
  <si>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</si>
  <si>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</si>
  <si>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</si>
  <si>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</si>
  <si>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</si>
  <si>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</si>
  <si>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</si>
  <si>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</si>
  <si>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</si>
  <si>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</si>
  <si>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</si>
  <si>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</si>
  <si>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</si>
  <si>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</si>
  <si>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</si>
  <si>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</si>
  <si>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</si>
  <si>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</si>
  <si>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</si>
  <si>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</si>
  <si>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</si>
  <si>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</si>
  <si>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</si>
  <si>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</si>
  <si>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</si>
  <si>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</si>
  <si>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</si>
  <si>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</si>
  <si>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</si>
  <si>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</si>
  <si>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</si>
  <si>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</si>
  <si>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</si>
  <si>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</si>
  <si>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</si>
  <si>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</si>
  <si>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</si>
  <si>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</si>
  <si>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</si>
  <si>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</si>
  <si>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</si>
  <si>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</si>
  <si>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</si>
  <si>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</si>
  <si>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</si>
  <si>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</si>
  <si>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</si>
  <si>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</si>
  <si>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</si>
  <si>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</si>
  <si>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</si>
  <si>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</si>
  <si>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</si>
  <si>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</si>
  <si>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</si>
  <si>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</si>
  <si>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</si>
  <si>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</si>
  <si>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</si>
  <si>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</si>
  <si>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</si>
  <si>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</si>
  <si>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</si>
  <si>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</si>
  <si>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</si>
  <si>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</si>
  <si>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</si>
  <si>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</si>
  <si>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</si>
  <si>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</si>
  <si>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</si>
  <si>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</si>
  <si>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</si>
  <si>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</si>
  <si>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</si>
  <si>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</si>
  <si>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</si>
  <si>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</si>
  <si>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</si>
  <si>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</si>
  <si>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</si>
  <si>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</si>
  <si>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</si>
  <si>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</si>
  <si>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</si>
  <si>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</si>
  <si>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</si>
  <si>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</si>
  <si>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</si>
  <si>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</si>
  <si>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</si>
  <si>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</si>
  <si>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</si>
  <si>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</si>
  <si>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</si>
  <si>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</si>
  <si>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</si>
  <si>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</si>
  <si>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</si>
  <si>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</si>
  <si>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</si>
  <si>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</si>
  <si>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</si>
  <si>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</si>
  <si>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</si>
  <si>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</si>
  <si>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</si>
  <si>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</si>
  <si>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</si>
  <si>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</si>
  <si>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</si>
  <si>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</si>
  <si>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</si>
  <si>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</si>
  <si>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</si>
  <si>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</si>
  <si>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</si>
  <si>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</si>
  <si>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</si>
  <si>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</si>
  <si>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</si>
  <si>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</si>
  <si>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</si>
  <si>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</si>
  <si>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</si>
  <si>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</si>
  <si>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</si>
  <si>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</si>
  <si>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</si>
  <si>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</si>
  <si>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</si>
  <si>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</si>
  <si>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</si>
  <si>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</si>
  <si>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</si>
  <si>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</si>
  <si>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</si>
  <si>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</si>
  <si>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</si>
  <si>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</si>
  <si>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</si>
  <si>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</si>
  <si>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</si>
  <si>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</si>
  <si>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</si>
  <si>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</si>
  <si>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</si>
  <si>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</si>
  <si>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</si>
  <si>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</si>
  <si>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</si>
  <si>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</si>
  <si>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</si>
  <si>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</si>
  <si>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</si>
  <si>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</si>
  <si>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</si>
  <si>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</si>
  <si>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</si>
  <si>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</si>
  <si>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</si>
  <si>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</si>
  <si>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</si>
  <si>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</si>
  <si>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</si>
  <si>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</si>
  <si>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</si>
  <si>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</si>
  <si>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</si>
  <si>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</si>
  <si>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</si>
  <si>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</si>
  <si>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</si>
  <si>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</si>
  <si>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</si>
  <si>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</si>
  <si>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</si>
  <si>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</si>
  <si>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</si>
  <si>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</si>
  <si>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</si>
  <si>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</si>
  <si>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</si>
  <si>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</si>
  <si>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</si>
  <si>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</si>
  <si>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</si>
  <si>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</si>
  <si>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</si>
  <si>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</si>
  <si>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</si>
  <si>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</si>
  <si>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</si>
  <si>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</si>
  <si>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</si>
  <si>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</si>
  <si>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</si>
  <si>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</si>
  <si>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</si>
  <si>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</si>
  <si>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</si>
  <si>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</si>
  <si>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</si>
  <si>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</si>
  <si>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</si>
  <si>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</si>
  <si>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</si>
  <si>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</si>
  <si>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</si>
  <si>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</si>
  <si>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</si>
  <si>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</si>
  <si>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</si>
  <si>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</si>
  <si>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</si>
  <si>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</si>
  <si>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</si>
  <si>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</si>
  <si>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</si>
  <si>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</si>
  <si>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</si>
  <si>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</si>
  <si>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</si>
  <si>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</si>
  <si>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</si>
  <si>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</si>
  <si>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</si>
  <si>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</si>
  <si>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</si>
  <si>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</si>
  <si>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</si>
  <si>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</si>
  <si>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</si>
  <si>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</si>
  <si>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</si>
  <si>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</si>
  <si>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</si>
  <si>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</si>
  <si>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</si>
  <si>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</si>
  <si>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</si>
  <si>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</si>
  <si>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</si>
  <si>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</si>
  <si>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</si>
  <si>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</si>
  <si>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</si>
  <si>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</si>
  <si>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</si>
  <si>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</si>
  <si>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</si>
  <si>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</si>
  <si>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</si>
  <si>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</si>
  <si>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</si>
  <si>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</si>
  <si>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</si>
  <si>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</si>
  <si>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</si>
  <si>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</si>
  <si>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</si>
  <si>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</si>
  <si>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</si>
  <si>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</si>
  <si>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</si>
  <si>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</si>
  <si>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</si>
  <si>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</si>
  <si>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</si>
  <si>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</si>
  <si>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</si>
  <si>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</si>
  <si>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</si>
  <si>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</si>
  <si>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</si>
  <si>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</si>
  <si>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</si>
  <si>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</si>
  <si>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</si>
  <si>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</si>
  <si>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</si>
  <si>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</si>
  <si>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</si>
  <si>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</si>
  <si>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</si>
  <si>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</si>
  <si>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</si>
  <si>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</si>
  <si>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</si>
  <si>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</si>
  <si>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</si>
  <si>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</si>
  <si>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</si>
  <si>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</si>
  <si>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</si>
  <si>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</si>
  <si>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</si>
  <si>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</si>
  <si>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</si>
  <si>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</si>
  <si>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</si>
  <si>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</si>
  <si>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</si>
  <si>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</si>
  <si>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</si>
  <si>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</si>
  <si>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</si>
  <si>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</si>
  <si>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</si>
  <si>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</si>
  <si>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</si>
  <si>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</si>
  <si>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</si>
  <si>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</si>
  <si>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</si>
  <si>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</si>
  <si>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</si>
  <si>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</si>
  <si>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</si>
  <si>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</si>
  <si>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</si>
  <si>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</si>
  <si>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</si>
  <si>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</si>
  <si>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</si>
  <si>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</si>
  <si>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</si>
  <si>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</si>
  <si>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</si>
  <si>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</si>
  <si>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</si>
  <si>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</si>
  <si>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</si>
  <si>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</si>
  <si>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</si>
  <si>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</si>
  <si>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</si>
  <si>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</si>
  <si>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</si>
  <si>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</si>
  <si>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</si>
  <si>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</si>
  <si>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</si>
  <si>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</si>
  <si>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</si>
  <si>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</si>
  <si>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</si>
  <si>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</si>
  <si>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</si>
  <si>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</si>
  <si>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</si>
  <si>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</si>
  <si>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</si>
  <si>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</si>
  <si>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</si>
  <si>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</si>
  <si>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</si>
  <si>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</si>
  <si>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</si>
  <si>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</si>
  <si>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</si>
  <si>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</si>
  <si>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</si>
  <si>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</si>
  <si>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</si>
  <si>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</si>
  <si>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</si>
  <si>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</si>
  <si>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</si>
  <si>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</si>
  <si>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</si>
  <si>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</si>
  <si>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</si>
  <si>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</si>
  <si>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</si>
  <si>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</si>
  <si>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</si>
  <si>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</si>
  <si>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</si>
  <si>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</si>
  <si>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</si>
  <si>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</si>
  <si>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</si>
  <si>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</si>
  <si>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</si>
  <si>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</si>
  <si>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</si>
  <si>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</si>
  <si>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</si>
  <si>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</si>
  <si>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</si>
  <si>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</si>
  <si>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</si>
  <si>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</si>
  <si>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</si>
  <si>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</si>
  <si>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</si>
  <si>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</si>
  <si>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</si>
  <si>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</si>
  <si>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</si>
  <si>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</si>
  <si>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</si>
  <si>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</si>
  <si>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</si>
  <si>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</si>
  <si>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</si>
  <si>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</si>
  <si>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</si>
  <si>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</si>
  <si>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</si>
  <si>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</si>
  <si>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</si>
  <si>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</si>
  <si>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</si>
  <si>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</si>
  <si>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</si>
  <si>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</si>
  <si>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</si>
  <si>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</si>
  <si>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</si>
  <si>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</si>
  <si>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</si>
  <si>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</si>
  <si>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</si>
  <si>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</si>
  <si>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</si>
  <si>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</si>
  <si>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</si>
  <si>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</si>
  <si>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</si>
  <si>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</si>
  <si>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</si>
  <si>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</si>
  <si>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</si>
  <si>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</si>
  <si>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</si>
  <si>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</si>
  <si>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</si>
  <si>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</si>
  <si>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</si>
  <si>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</si>
  <si>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</si>
  <si>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</si>
  <si>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</si>
  <si>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</si>
  <si>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</si>
  <si>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</si>
  <si>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</si>
  <si>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</si>
  <si>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</si>
  <si>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</si>
  <si>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</si>
  <si>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</si>
  <si>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</si>
  <si>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</si>
  <si>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</si>
  <si>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</si>
  <si>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</si>
  <si>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</si>
  <si>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</si>
  <si>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</si>
  <si>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</si>
  <si>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</si>
  <si>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</si>
  <si>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</si>
  <si>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</si>
  <si>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</si>
  <si>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</si>
  <si>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</si>
  <si>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</si>
  <si>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</si>
  <si>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</si>
  <si>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</si>
  <si>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</si>
  <si>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</si>
  <si>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</si>
  <si>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</si>
  <si>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</si>
  <si>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</si>
  <si>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</si>
  <si>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</si>
  <si>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</si>
  <si>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</si>
  <si>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</si>
  <si>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</si>
  <si>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</si>
  <si>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</si>
  <si>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</si>
  <si>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</si>
  <si>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</si>
  <si>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</si>
  <si>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</si>
  <si>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</si>
  <si>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</si>
  <si>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</si>
  <si>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</si>
  <si>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</si>
  <si>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</si>
  <si>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</si>
  <si>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</si>
  <si>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</si>
  <si>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</si>
  <si>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</si>
  <si>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</si>
  <si>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</si>
  <si>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</si>
  <si>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</si>
  <si>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</si>
  <si>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</si>
  <si>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</si>
  <si>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</si>
  <si>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</si>
  <si>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</si>
  <si>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</si>
  <si>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</si>
  <si>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</si>
  <si>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</si>
  <si>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</si>
  <si>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</si>
  <si>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</si>
  <si>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</si>
  <si>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</si>
  <si>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</si>
  <si>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</si>
  <si>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</si>
  <si>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</si>
  <si>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</si>
  <si>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</si>
  <si>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</si>
  <si>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</si>
  <si>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</si>
  <si>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</si>
  <si>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</si>
  <si>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</si>
  <si>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</si>
  <si>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</si>
  <si>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</si>
  <si>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</si>
  <si>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</si>
  <si>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</si>
  <si>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</si>
  <si>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</si>
  <si>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</si>
  <si>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</si>
  <si>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</si>
  <si>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</si>
  <si>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</si>
  <si>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</si>
  <si>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</si>
  <si>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</si>
  <si>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</si>
  <si>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</si>
  <si>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</si>
  <si>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</si>
  <si>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</si>
  <si>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</si>
  <si>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</si>
  <si>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</si>
  <si>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</si>
  <si>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</si>
  <si>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</si>
  <si>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</si>
  <si>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</si>
  <si>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</si>
  <si>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</si>
  <si>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</si>
  <si>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</si>
  <si>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</si>
  <si>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</si>
  <si>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</si>
  <si>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</si>
  <si>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</si>
  <si>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</si>
  <si>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</si>
  <si>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</si>
  <si>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</si>
  <si>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</si>
  <si>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</si>
  <si>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</si>
  <si>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</si>
  <si>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</si>
  <si>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</si>
  <si>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</si>
  <si>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</si>
  <si>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</si>
  <si>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</si>
  <si>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</si>
  <si>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</si>
  <si>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</si>
  <si>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</si>
  <si>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</si>
  <si>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</si>
  <si>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</si>
  <si>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</si>
  <si>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</si>
  <si>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</si>
  <si>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</si>
  <si>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</si>
  <si>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</si>
  <si>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</si>
  <si>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</si>
  <si>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</si>
  <si>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</si>
  <si>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</si>
  <si>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</si>
  <si>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</si>
  <si>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</si>
  <si>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</si>
  <si>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</si>
  <si>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</si>
  <si>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</si>
  <si>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</si>
  <si>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</si>
  <si>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</si>
  <si>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</si>
  <si>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</si>
  <si>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</si>
  <si>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</si>
  <si>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</si>
  <si>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</si>
  <si>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</si>
  <si>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</si>
  <si>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</si>
  <si>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</si>
  <si>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</si>
  <si>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</si>
  <si>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</si>
  <si>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</si>
  <si>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</si>
  <si>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</si>
  <si>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</si>
  <si>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</si>
  <si>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</si>
  <si>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</si>
  <si>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</si>
  <si>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</si>
  <si>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</si>
  <si>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</si>
  <si>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</si>
  <si>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</si>
  <si>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</si>
  <si>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</si>
  <si>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</si>
  <si>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</si>
  <si>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</si>
  <si>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</si>
  <si>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</si>
  <si>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</si>
  <si>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</si>
  <si>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</si>
  <si>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</si>
  <si>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</si>
  <si>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</si>
  <si>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</si>
  <si>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</si>
  <si>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</si>
  <si>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</si>
  <si>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</si>
  <si>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</si>
  <si>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</si>
  <si>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</si>
  <si>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</si>
  <si>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</si>
  <si>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</si>
  <si>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</si>
  <si>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</si>
  <si>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</si>
  <si>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</si>
  <si>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</si>
  <si>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</si>
  <si>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</si>
  <si>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</si>
  <si>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</si>
  <si>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</si>
  <si>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</si>
  <si>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</si>
  <si>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</si>
  <si>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</si>
  <si>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</si>
  <si>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</si>
  <si>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</si>
  <si>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</si>
  <si>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</si>
  <si>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</si>
  <si>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</si>
  <si>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</si>
  <si>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</si>
  <si>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</si>
  <si>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</si>
  <si>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</si>
  <si>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</si>
  <si>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</si>
  <si>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</si>
  <si>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</si>
  <si>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</si>
  <si>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</si>
  <si>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</si>
  <si>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</si>
  <si>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</si>
  <si>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</si>
  <si>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</si>
  <si>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</si>
  <si>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</si>
  <si>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</si>
  <si>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</si>
  <si>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</si>
  <si>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</si>
  <si>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</si>
  <si>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</si>
  <si>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</si>
  <si>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</si>
  <si>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</si>
  <si>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</si>
  <si>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</si>
  <si>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</si>
  <si>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</si>
  <si>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</si>
  <si>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</si>
  <si>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</si>
  <si>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</si>
  <si>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</si>
  <si>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</si>
  <si>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</si>
  <si>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</si>
  <si>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</si>
  <si>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</si>
  <si>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</si>
  <si>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</si>
  <si>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</si>
  <si>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</si>
  <si>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</si>
  <si>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</si>
  <si>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</si>
  <si>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</si>
  <si>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</si>
  <si>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</si>
  <si>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</si>
  <si>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</si>
  <si>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</si>
  <si>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</si>
  <si>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</si>
  <si>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</si>
  <si>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</si>
  <si>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</si>
  <si>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</si>
  <si>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</si>
  <si>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</si>
  <si>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</si>
  <si>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</si>
  <si>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</si>
  <si>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</si>
  <si>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</si>
  <si>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</si>
  <si>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</si>
  <si>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</si>
  <si>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</si>
  <si>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</si>
  <si>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</si>
  <si>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</si>
  <si>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</si>
  <si>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</si>
  <si>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</si>
  <si>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</si>
  <si>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</si>
  <si>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</si>
  <si>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</si>
  <si>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</si>
  <si>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</si>
  <si>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</si>
  <si>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</si>
  <si>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</si>
  <si>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</si>
  <si>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</si>
  <si>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</si>
  <si>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</si>
  <si>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</si>
  <si>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</si>
  <si>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</si>
  <si>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</si>
  <si>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</si>
  <si>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</si>
  <si>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</si>
  <si>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</si>
  <si>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</si>
  <si>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</si>
  <si>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</si>
  <si>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</si>
  <si>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</si>
  <si>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</si>
  <si>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</si>
  <si>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</si>
  <si>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</si>
  <si>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</si>
  <si>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</si>
  <si>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</si>
  <si>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</si>
  <si>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</si>
  <si>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</si>
  <si>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</si>
  <si>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</si>
  <si>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</si>
  <si>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</si>
  <si>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</si>
  <si>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</si>
  <si>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</si>
  <si>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</si>
  <si>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</si>
  <si>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</si>
  <si>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</si>
  <si>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</si>
  <si>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</si>
  <si>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</si>
  <si>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</si>
  <si>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</si>
  <si>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</si>
  <si>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</si>
  <si>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</si>
  <si>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</si>
  <si>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</si>
  <si>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</si>
  <si>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</si>
  <si>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</si>
  <si>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</si>
  <si>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</si>
  <si>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</si>
  <si>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</si>
  <si>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</si>
  <si>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</si>
  <si>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</si>
  <si>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</si>
  <si>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</si>
  <si>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</si>
  <si>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</si>
  <si>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</si>
  <si>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</si>
  <si>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</si>
  <si>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</si>
  <si>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</si>
  <si>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</si>
  <si>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</si>
  <si>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</si>
  <si>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</si>
  <si>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</si>
  <si>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</si>
  <si>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</si>
  <si>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</si>
  <si>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</si>
  <si>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</si>
  <si>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</si>
  <si>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</si>
  <si>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</si>
  <si>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</si>
  <si>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</si>
  <si>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</si>
  <si>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</si>
  <si>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</si>
  <si>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</si>
  <si>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</si>
  <si>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</si>
  <si>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</si>
  <si>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</si>
  <si>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</si>
  <si>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</si>
  <si>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</si>
  <si>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</si>
  <si>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</si>
  <si>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</si>
  <si>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</si>
  <si>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</si>
  <si>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</si>
  <si>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</si>
  <si>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</si>
  <si>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</si>
  <si>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</si>
  <si>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</si>
  <si>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</si>
  <si>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</si>
  <si>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</si>
  <si>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</si>
  <si>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</si>
  <si>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</si>
  <si>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</si>
  <si>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</si>
  <si>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</si>
  <si>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</si>
  <si>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</si>
  <si>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</si>
  <si>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</si>
  <si>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</si>
  <si>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</si>
  <si>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</si>
  <si>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</si>
  <si>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</si>
  <si>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</si>
  <si>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</si>
  <si>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</si>
  <si>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</si>
  <si>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</si>
  <si>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</si>
  <si>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</si>
  <si>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</si>
  <si>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</si>
  <si>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</si>
  <si>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</si>
  <si>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</si>
  <si>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</si>
  <si>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</si>
  <si>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</si>
  <si>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</si>
  <si>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</si>
  <si>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</si>
  <si>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</si>
  <si>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</si>
  <si>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</si>
  <si>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</si>
  <si>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</si>
  <si>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</si>
  <si>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</si>
  <si>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</si>
  <si>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</si>
  <si>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</si>
  <si>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</si>
  <si>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</si>
  <si>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</si>
  <si>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</si>
  <si>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</si>
  <si>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</si>
  <si>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</si>
  <si>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</si>
  <si>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</si>
  <si>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</si>
  <si>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</si>
  <si>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</si>
  <si>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</si>
  <si>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</si>
  <si>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</si>
  <si>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</si>
  <si>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</si>
  <si>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</si>
  <si>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</si>
  <si>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</si>
  <si>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</si>
  <si>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</si>
  <si>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</si>
  <si>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</si>
  <si>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</si>
  <si>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</si>
  <si>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</si>
  <si>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</si>
  <si>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</si>
  <si>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</si>
  <si>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</si>
  <si>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</si>
  <si>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</si>
  <si>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</si>
  <si>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</si>
  <si>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</si>
  <si>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</si>
  <si>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</si>
  <si>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</si>
  <si>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</si>
  <si>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</si>
  <si>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</si>
  <si>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</si>
  <si>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</si>
  <si>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</si>
  <si>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</si>
  <si>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</si>
  <si>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</si>
  <si>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</si>
  <si>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</si>
  <si>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</si>
  <si>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</si>
  <si>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</si>
  <si>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</si>
  <si>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</si>
  <si>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</si>
  <si>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</si>
  <si>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</si>
  <si>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</si>
  <si>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</si>
  <si>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</si>
  <si>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</si>
  <si>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</si>
  <si>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</si>
  <si>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</si>
  <si>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</si>
  <si>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</si>
  <si>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</si>
  <si>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</si>
  <si>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</si>
  <si>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</si>
  <si>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</si>
  <si>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</si>
  <si>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</si>
  <si>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</si>
  <si>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</si>
  <si>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</si>
  <si>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</si>
  <si>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</si>
  <si>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</si>
  <si>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</si>
  <si>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</si>
  <si>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</si>
  <si>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</si>
  <si>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</si>
  <si>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</si>
  <si>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</si>
  <si>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</si>
  <si>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</si>
  <si>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</si>
  <si>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</si>
  <si>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</si>
  <si>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</si>
  <si>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</si>
  <si>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</si>
  <si>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</si>
  <si>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</si>
  <si>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</si>
  <si>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</si>
  <si>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</si>
  <si>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</si>
  <si>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</si>
  <si>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</si>
  <si>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</si>
  <si>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</si>
  <si>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</si>
  <si>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</si>
  <si>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</si>
  <si>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</si>
  <si>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</si>
  <si>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</si>
  <si>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</si>
  <si>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</si>
  <si>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</si>
  <si>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</si>
  <si>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</si>
  <si>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</si>
  <si>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</si>
  <si>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</si>
  <si>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</si>
  <si>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</si>
  <si>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</si>
  <si>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</si>
  <si>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</si>
  <si>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</si>
  <si>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</si>
  <si>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</si>
  <si>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</si>
  <si>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</si>
  <si>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</si>
  <si>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</si>
  <si>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</si>
  <si>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</si>
  <si>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</si>
  <si>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</si>
  <si>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</si>
  <si>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</si>
  <si>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</si>
  <si>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</si>
  <si>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</si>
  <si>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</si>
  <si>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</si>
  <si>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</si>
  <si>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</si>
  <si>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</si>
  <si>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</si>
  <si>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</si>
  <si>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</si>
  <si>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</si>
  <si>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</si>
  <si>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</si>
  <si>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</si>
  <si>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</si>
  <si>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</si>
  <si>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</si>
  <si>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</si>
  <si>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</si>
  <si>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</si>
  <si>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</si>
  <si>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</si>
  <si>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</si>
  <si>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</si>
  <si>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</si>
  <si>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</si>
  <si>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</si>
  <si>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</si>
  <si>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</si>
  <si>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</si>
  <si>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</si>
  <si>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</si>
  <si>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</si>
  <si>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</si>
  <si>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</si>
  <si>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</si>
  <si>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</si>
  <si>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</si>
  <si>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</si>
  <si>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</si>
  <si>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</si>
  <si>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</si>
  <si>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</si>
  <si>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</si>
  <si>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</si>
  <si>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</si>
  <si>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</si>
  <si>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</si>
  <si>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</si>
  <si>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</si>
  <si>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</si>
  <si>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</si>
  <si>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</si>
  <si>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</si>
  <si>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</si>
  <si>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</si>
  <si>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</si>
  <si>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</si>
  <si>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</si>
  <si>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</si>
  <si>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</si>
  <si>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</si>
  <si>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</si>
  <si>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</si>
  <si>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</si>
  <si>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</si>
  <si>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</si>
  <si>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</si>
  <si>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</si>
  <si>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</si>
  <si>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</si>
  <si>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</si>
  <si>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</si>
  <si>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</si>
  <si>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</si>
  <si>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</si>
  <si>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</si>
  <si>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</si>
  <si>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</si>
  <si>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</si>
  <si>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</si>
  <si>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</si>
  <si>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</si>
  <si>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</si>
  <si>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</si>
  <si>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</si>
  <si>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</si>
  <si>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</si>
  <si>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</si>
  <si>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</si>
  <si>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</si>
  <si>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</si>
  <si>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</si>
  <si>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</si>
  <si>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</si>
  <si>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</si>
  <si>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</si>
  <si>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</si>
  <si>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</si>
  <si>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</si>
  <si>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</si>
  <si>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</si>
  <si>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</si>
  <si>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</si>
  <si>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</si>
  <si>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</si>
  <si>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</si>
  <si>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</si>
  <si>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</si>
  <si>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</si>
  <si>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</si>
  <si>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</si>
  <si>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</si>
  <si>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</si>
  <si>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</si>
  <si>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</si>
  <si>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</si>
  <si>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</si>
  <si>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</si>
  <si>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</si>
  <si>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</si>
  <si>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</si>
  <si>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</si>
  <si>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</si>
  <si>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</si>
  <si>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</si>
  <si>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</si>
  <si>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</si>
  <si>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</si>
  <si>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</si>
  <si>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</si>
  <si>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</si>
  <si>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</si>
  <si>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</si>
  <si>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</si>
  <si>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</si>
  <si>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</si>
  <si>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</si>
  <si>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</si>
  <si>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</si>
  <si>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</si>
  <si>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</si>
  <si>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</si>
  <si>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</si>
  <si>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</si>
  <si>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</si>
  <si>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</si>
  <si>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</si>
  <si>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</si>
  <si>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</si>
  <si>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</si>
  <si>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</si>
  <si>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</si>
  <si>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</si>
  <si>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</si>
  <si>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</si>
  <si>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</si>
  <si>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</si>
  <si>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</si>
  <si>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</si>
  <si>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</si>
  <si>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</si>
  <si>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</si>
  <si>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</si>
  <si>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</si>
  <si>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</si>
  <si>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</si>
  <si>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</si>
  <si>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</si>
  <si>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</si>
  <si>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</si>
  <si>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</si>
  <si>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</si>
  <si>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</si>
  <si>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</si>
  <si>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</si>
  <si>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</si>
  <si>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</si>
  <si>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</si>
  <si>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</si>
  <si>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</si>
  <si>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</si>
  <si>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</si>
  <si>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</si>
  <si>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</si>
  <si>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</si>
  <si>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</si>
  <si>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</si>
  <si>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</si>
  <si>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</si>
  <si>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</si>
  <si>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</si>
  <si>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</si>
  <si>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</si>
  <si>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</si>
  <si>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</si>
  <si>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</si>
  <si>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</si>
  <si>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</si>
  <si>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</si>
  <si>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</si>
  <si>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</si>
  <si>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</si>
  <si>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</si>
  <si>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</si>
  <si>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</si>
  <si>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</si>
  <si>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</si>
  <si>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</si>
  <si>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</si>
  <si>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</si>
  <si>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</si>
  <si>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</si>
  <si>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</si>
  <si>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</si>
  <si>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</si>
  <si>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</si>
  <si>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</si>
  <si>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</si>
  <si>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</si>
  <si>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</si>
  <si>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</si>
  <si>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</si>
  <si>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</si>
  <si>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</si>
  <si>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</si>
  <si>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</si>
  <si>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</si>
  <si>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</si>
  <si>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</si>
  <si>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</si>
  <si>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</si>
  <si>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</si>
  <si>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</si>
  <si>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</si>
  <si>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</si>
  <si>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</si>
  <si>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</si>
  <si>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</si>
  <si>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</si>
  <si>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</si>
  <si>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</si>
  <si>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</si>
  <si>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</si>
  <si>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</si>
  <si>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</si>
  <si>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</si>
  <si>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</si>
  <si>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</si>
  <si>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</si>
  <si>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</si>
  <si>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</si>
  <si>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</si>
  <si>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</si>
  <si>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</si>
  <si>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</si>
  <si>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</si>
  <si>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</si>
  <si>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</si>
  <si>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</si>
  <si>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</si>
  <si>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</si>
  <si>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</si>
  <si>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</si>
  <si>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</si>
  <si>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</si>
  <si>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</si>
  <si>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</si>
  <si>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</si>
  <si>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</si>
  <si>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</si>
  <si>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</si>
  <si>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</si>
  <si>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</si>
  <si>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</si>
  <si>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</si>
  <si>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</si>
  <si>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</si>
  <si>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</si>
  <si>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</si>
  <si>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</si>
  <si>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</si>
  <si>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</si>
  <si>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</si>
  <si>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</si>
  <si>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</si>
  <si>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</si>
  <si>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</si>
  <si>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</si>
  <si>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</si>
  <si>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</si>
  <si>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</si>
  <si>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</si>
  <si>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</si>
  <si>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</si>
  <si>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</si>
  <si>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</si>
  <si>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</si>
  <si>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</si>
  <si>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</si>
  <si>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</si>
  <si>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</si>
  <si>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</si>
  <si>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</si>
  <si>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</si>
  <si>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</si>
  <si>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</si>
  <si>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</si>
  <si>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</si>
  <si>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</si>
  <si>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</si>
  <si>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</si>
  <si>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</si>
  <si>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</si>
  <si>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</si>
  <si>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</si>
  <si>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</si>
  <si>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</si>
  <si>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</si>
  <si>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</si>
  <si>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</si>
  <si>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</si>
  <si>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</si>
  <si>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</si>
  <si>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</si>
  <si>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</si>
  <si>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</si>
  <si>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</si>
  <si>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</si>
  <si>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</si>
  <si>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</si>
  <si>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</si>
  <si>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</si>
  <si>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</si>
  <si>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</si>
  <si>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</si>
  <si>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</si>
  <si>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</si>
  <si>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</si>
  <si>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</si>
  <si>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</si>
  <si>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</si>
  <si>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</si>
  <si>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</si>
  <si>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</si>
  <si>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</si>
  <si>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</si>
  <si>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</si>
  <si>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</si>
  <si>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</si>
  <si>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</si>
  <si>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</si>
  <si>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</si>
  <si>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</si>
  <si>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</si>
  <si>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</si>
  <si>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</si>
  <si>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</si>
  <si>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</si>
  <si>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</si>
  <si>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</si>
  <si>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</si>
  <si>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</si>
  <si>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</si>
  <si>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</si>
  <si>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</si>
  <si>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</si>
  <si>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</si>
  <si>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</si>
  <si>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</si>
  <si>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</si>
  <si>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</si>
  <si>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</si>
  <si>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</si>
  <si>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</si>
  <si>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</si>
  <si>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</si>
  <si>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</si>
  <si>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</si>
  <si>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</si>
  <si>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</si>
  <si>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</si>
  <si>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</si>
  <si>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</si>
  <si>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</si>
  <si>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</si>
  <si>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</si>
  <si>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</si>
  <si>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</si>
  <si>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</si>
  <si>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</si>
  <si>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</si>
  <si>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</si>
  <si>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</si>
  <si>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</si>
  <si>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</si>
  <si>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</si>
  <si>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</si>
  <si>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</si>
  <si>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</si>
  <si>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</si>
  <si>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</si>
  <si>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</si>
  <si>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</si>
  <si>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</si>
  <si>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</si>
  <si>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</si>
  <si>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</si>
  <si>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</si>
  <si>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</si>
  <si>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</si>
  <si>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</si>
  <si>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</si>
  <si>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</si>
  <si>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</si>
  <si>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</si>
  <si>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</si>
  <si>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</si>
  <si>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</si>
  <si>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</si>
  <si>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</si>
  <si>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</si>
  <si>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</si>
  <si>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</si>
  <si>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</si>
  <si>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</si>
  <si>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</si>
  <si>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</si>
  <si>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</si>
  <si>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</si>
  <si>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</si>
  <si>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</si>
  <si>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</si>
  <si>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</si>
  <si>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</si>
  <si>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</si>
  <si>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</si>
  <si>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</si>
  <si>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</si>
  <si>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</si>
  <si>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</si>
  <si>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</si>
  <si>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</si>
  <si>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</si>
  <si>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</si>
  <si>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</si>
  <si>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</si>
  <si>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</si>
  <si>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</si>
  <si>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</si>
  <si>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</si>
  <si>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</si>
  <si>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</si>
  <si>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</si>
  <si>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</si>
  <si>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</si>
  <si>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</si>
  <si>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</si>
  <si>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</si>
  <si>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</si>
  <si>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</si>
  <si>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</si>
  <si>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</si>
  <si>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</si>
  <si>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</si>
  <si>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</si>
  <si>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</si>
  <si>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</si>
  <si>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</si>
  <si>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</si>
  <si>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</si>
  <si>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</si>
  <si>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</si>
  <si>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</si>
  <si>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</si>
  <si>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</si>
  <si>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</si>
  <si>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</si>
  <si>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</si>
  <si>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</si>
  <si>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</si>
  <si>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</si>
  <si>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</si>
  <si>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</si>
  <si>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</si>
  <si>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</si>
  <si>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</si>
  <si>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</si>
  <si>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</si>
  <si>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</si>
  <si>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</si>
  <si>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</si>
  <si>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</si>
  <si>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</si>
  <si>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</si>
  <si>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</si>
  <si>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</si>
  <si>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</si>
  <si>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</si>
  <si>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</si>
  <si>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</si>
  <si>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</si>
  <si>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</si>
  <si>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</si>
  <si>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</si>
  <si>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</si>
  <si>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</si>
  <si>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</si>
  <si>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</si>
  <si>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</si>
  <si>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</si>
  <si>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</si>
  <si>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</si>
  <si>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</si>
  <si>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</si>
  <si>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</si>
  <si>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</si>
  <si>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</si>
  <si>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</si>
  <si>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</si>
  <si>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</si>
  <si>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</si>
  <si>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</si>
  <si>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</si>
  <si>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</si>
  <si>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</si>
  <si>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</si>
  <si>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</si>
  <si>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</si>
  <si>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</si>
  <si>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</si>
  <si>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</si>
  <si>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</si>
  <si>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</si>
  <si>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</si>
  <si>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</si>
  <si>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</si>
  <si>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</si>
  <si>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</si>
  <si>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</si>
  <si>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</si>
  <si>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</si>
  <si>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</si>
  <si>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</si>
  <si>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</si>
  <si>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</si>
  <si>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</si>
  <si>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</si>
  <si>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</si>
  <si>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</si>
  <si>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</si>
  <si>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</si>
  <si>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</si>
  <si>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</si>
  <si>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</si>
  <si>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</si>
  <si>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</si>
  <si>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</si>
  <si>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</si>
  <si>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</si>
  <si>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</si>
  <si>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</si>
  <si>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</si>
  <si>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</si>
  <si>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</si>
  <si>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</si>
  <si>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</si>
  <si>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</si>
  <si>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</si>
  <si>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</si>
  <si>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</si>
  <si>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</si>
  <si>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</si>
  <si>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</si>
  <si>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</si>
  <si>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</si>
  <si>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</si>
  <si>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</si>
  <si>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</si>
  <si>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</si>
  <si>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</si>
  <si>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</si>
  <si>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</si>
  <si>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</si>
  <si>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</si>
  <si>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</si>
  <si>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</si>
  <si>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</si>
  <si>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</si>
  <si>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</si>
  <si>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</si>
  <si>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</si>
  <si>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</si>
  <si>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</si>
  <si>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</si>
  <si>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</si>
  <si>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</si>
  <si>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</si>
  <si>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</si>
  <si>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</si>
  <si>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</si>
  <si>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</si>
  <si>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</si>
  <si>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</si>
  <si>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</si>
  <si>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</si>
  <si>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</si>
  <si>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</si>
  <si>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</si>
  <si>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</si>
  <si>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</si>
  <si>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</si>
  <si>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</si>
  <si>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</si>
  <si>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</si>
  <si>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</si>
  <si>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</si>
  <si>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</si>
  <si>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</si>
  <si>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</si>
  <si>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</si>
  <si>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</si>
  <si>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</si>
  <si>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</si>
  <si>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</si>
  <si>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</si>
  <si>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</si>
  <si>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</si>
  <si>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</si>
  <si>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</si>
  <si>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</si>
  <si>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</si>
  <si>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</si>
  <si>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</si>
  <si>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</si>
  <si>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</si>
  <si>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</si>
  <si>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</si>
  <si>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</si>
  <si>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</si>
  <si>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</si>
  <si>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</si>
  <si>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</si>
  <si>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</si>
  <si>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</si>
  <si>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</si>
  <si>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</si>
  <si>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</si>
  <si>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</si>
  <si>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</si>
  <si>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</si>
  <si>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</si>
  <si>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</si>
  <si>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</si>
  <si>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</si>
  <si>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</si>
  <si>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</si>
  <si>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</si>
  <si>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</si>
  <si>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</si>
  <si>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</si>
  <si>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</si>
  <si>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</si>
  <si>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</si>
  <si>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</si>
  <si>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</si>
  <si>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</si>
  <si>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</si>
  <si>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</si>
  <si>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</si>
  <si>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</si>
  <si>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</si>
  <si>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</si>
  <si>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</si>
  <si>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</si>
  <si>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</si>
  <si>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</si>
  <si>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</si>
  <si>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</si>
  <si>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</si>
  <si>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</si>
  <si>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</si>
  <si>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</si>
  <si>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</si>
  <si>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</si>
  <si>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</si>
  <si>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</si>
  <si>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</si>
  <si>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</si>
  <si>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</si>
  <si>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</si>
  <si>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</si>
  <si>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</si>
  <si>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</si>
  <si>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</si>
  <si>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</si>
  <si>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</si>
  <si>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</si>
  <si>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</si>
  <si>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</si>
  <si>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</si>
  <si>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</si>
  <si>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</si>
  <si>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</si>
  <si>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</si>
  <si>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</si>
  <si>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</si>
  <si>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</si>
  <si>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</si>
  <si>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</si>
  <si>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</si>
  <si>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</si>
  <si>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</si>
  <si>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</si>
  <si>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</si>
  <si>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</si>
  <si>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</si>
  <si>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</si>
  <si>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</si>
  <si>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</si>
  <si>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</si>
  <si>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</si>
  <si>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</si>
  <si>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</si>
  <si>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</si>
  <si>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</si>
  <si>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</si>
  <si>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</si>
  <si>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</si>
  <si>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</si>
  <si>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</si>
  <si>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</si>
  <si>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</si>
  <si>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</si>
  <si>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</si>
  <si>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</si>
  <si>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</si>
  <si>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</si>
  <si>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</si>
  <si>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</si>
  <si>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</si>
  <si>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</si>
  <si>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</si>
  <si>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</si>
  <si>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</si>
  <si>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</si>
  <si>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</si>
  <si>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</si>
  <si>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</si>
  <si>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</si>
  <si>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</si>
  <si>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</si>
  <si>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</si>
  <si>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</si>
  <si>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</si>
  <si>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</si>
  <si>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</si>
  <si>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</si>
  <si>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</si>
  <si>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</si>
  <si>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</si>
  <si>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</si>
  <si>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</si>
  <si>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</si>
  <si>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</si>
  <si>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</si>
  <si>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</si>
  <si>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</si>
  <si>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</si>
  <si>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</si>
  <si>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</si>
  <si>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</si>
  <si>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</si>
  <si>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</si>
  <si>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</si>
  <si>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</si>
  <si>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</si>
  <si>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</si>
  <si>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</si>
  <si>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</si>
  <si>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</si>
  <si>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</si>
  <si>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</si>
  <si>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</si>
  <si>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</si>
  <si>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</si>
  <si>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</si>
  <si>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</si>
  <si>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</si>
  <si>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</si>
  <si>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</si>
  <si>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</si>
  <si>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</si>
  <si>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</si>
  <si>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</si>
  <si>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</si>
  <si>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</si>
  <si>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</si>
  <si>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</si>
  <si>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</si>
  <si>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</si>
  <si>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</si>
  <si>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</si>
  <si>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</si>
  <si>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</si>
  <si>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</si>
  <si>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</si>
  <si>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</si>
  <si>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</si>
  <si>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</si>
  <si>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</si>
  <si>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</si>
  <si>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</si>
  <si>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</si>
  <si>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</si>
  <si>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</si>
  <si>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</si>
  <si>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</si>
  <si>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</si>
  <si>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</si>
  <si>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</si>
  <si>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</si>
  <si>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</si>
  <si>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</si>
  <si>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</si>
  <si>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</si>
  <si>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</si>
  <si>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</si>
  <si>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</si>
  <si>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</si>
  <si>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</si>
  <si>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</si>
  <si>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</si>
  <si>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</si>
  <si>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</si>
  <si>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</si>
  <si>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</si>
  <si>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</si>
  <si>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</si>
  <si>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</si>
  <si>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</si>
  <si>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</si>
  <si>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</si>
  <si>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</si>
  <si>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</si>
  <si>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</si>
  <si>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</si>
  <si>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</si>
  <si>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</si>
  <si>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</si>
  <si>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</si>
  <si>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</si>
  <si>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</si>
  <si>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</si>
  <si>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</si>
  <si>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</si>
  <si>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</si>
  <si>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</si>
  <si>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</si>
  <si>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</si>
  <si>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</si>
  <si>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</si>
  <si>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</si>
  <si>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</si>
  <si>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</si>
  <si>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</si>
  <si>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</si>
  <si>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</si>
  <si>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</si>
  <si>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</si>
  <si>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</si>
  <si>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</si>
  <si>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</si>
  <si>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</si>
  <si>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</si>
  <si>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</si>
  <si>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</si>
  <si>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</si>
  <si>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</si>
  <si>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</si>
  <si>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</si>
  <si>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</si>
  <si>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</si>
  <si>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</si>
  <si>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</si>
  <si>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</si>
  <si>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</si>
  <si>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</si>
  <si>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</si>
  <si>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</si>
  <si>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</si>
  <si>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</si>
  <si>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</si>
  <si>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</si>
  <si>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</si>
  <si>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</si>
  <si>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</si>
  <si>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</si>
  <si>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</si>
  <si>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</si>
  <si>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</si>
  <si>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</si>
  <si>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</si>
  <si>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</si>
  <si>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</si>
  <si>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</si>
  <si>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</si>
  <si>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</si>
  <si>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</si>
  <si>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</si>
  <si>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</si>
  <si>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</si>
  <si>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</si>
  <si>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</si>
  <si>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</si>
  <si>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</si>
  <si>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</si>
  <si>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</si>
  <si>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</si>
  <si>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</si>
  <si>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</si>
  <si>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</si>
  <si>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</si>
  <si>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</si>
  <si>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</si>
  <si>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</si>
  <si>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</si>
  <si>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</si>
  <si>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</si>
  <si>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</si>
  <si>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</si>
  <si>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</si>
  <si>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</si>
  <si>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</si>
  <si>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</si>
  <si>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</si>
  <si>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</si>
  <si>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</si>
  <si>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</si>
  <si>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</si>
  <si>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</si>
  <si>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</si>
  <si>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</si>
  <si>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</si>
  <si>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</si>
  <si>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</si>
  <si>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</si>
  <si>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</si>
  <si>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</si>
  <si>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</si>
  <si>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</si>
  <si>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</si>
  <si>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</si>
  <si>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</si>
  <si>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</si>
  <si>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</si>
  <si>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</si>
  <si>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</si>
  <si>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</si>
  <si>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</si>
  <si>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</si>
  <si>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</si>
  <si>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</si>
  <si>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</si>
  <si>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</si>
  <si>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</si>
  <si>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</si>
  <si>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</si>
  <si>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</si>
  <si>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</si>
  <si>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</si>
  <si>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</si>
  <si>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</si>
  <si>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</si>
  <si>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</si>
  <si>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</si>
  <si>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</si>
  <si>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</si>
  <si>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</si>
  <si>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</si>
  <si>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</si>
  <si>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</si>
  <si>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</si>
  <si>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</si>
  <si>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</si>
  <si>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</si>
  <si>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</si>
  <si>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</si>
  <si>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</si>
  <si>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</si>
  <si>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</si>
  <si>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</si>
  <si>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</si>
  <si>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</si>
  <si>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</si>
  <si>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</si>
  <si>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</si>
  <si>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</si>
  <si>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</si>
  <si>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</si>
  <si>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</si>
  <si>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</si>
  <si>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</si>
  <si>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</si>
  <si>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</si>
  <si>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</si>
  <si>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</si>
  <si>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</si>
  <si>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</si>
  <si>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</si>
  <si>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</si>
  <si>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</si>
  <si>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</si>
  <si>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</si>
  <si>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</si>
  <si>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</si>
  <si>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</si>
  <si>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</si>
  <si>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</si>
  <si>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</si>
  <si>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</si>
  <si>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</si>
  <si>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</si>
  <si>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</si>
  <si>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</si>
  <si>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</si>
  <si>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</si>
  <si>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</si>
  <si>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</si>
  <si>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</si>
  <si>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</si>
  <si>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</si>
  <si>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</si>
  <si>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</si>
  <si>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</si>
  <si>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</si>
  <si>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</si>
  <si>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</si>
  <si>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</si>
  <si>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</si>
  <si>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</si>
  <si>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</si>
  <si>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</si>
  <si>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</si>
  <si>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</si>
  <si>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</si>
  <si>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</si>
  <si>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</si>
  <si>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</si>
  <si>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</si>
  <si>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</si>
  <si>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</si>
  <si>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</si>
  <si>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</si>
  <si>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</si>
  <si>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</si>
  <si>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</si>
  <si>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</si>
  <si>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</si>
  <si>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</si>
  <si>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</si>
  <si>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</si>
  <si>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</si>
  <si>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</si>
  <si>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</si>
  <si>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</si>
  <si>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</si>
  <si>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</si>
  <si>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</si>
  <si>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</si>
  <si>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</si>
  <si>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</si>
  <si>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</si>
  <si>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</si>
  <si>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</si>
  <si>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</si>
  <si>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</si>
  <si>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</si>
  <si>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</si>
  <si>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</si>
  <si>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</si>
  <si>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</si>
  <si>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</si>
  <si>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</si>
  <si>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</si>
  <si>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</si>
  <si>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</si>
  <si>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</si>
  <si>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</si>
  <si>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</si>
  <si>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</si>
  <si>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</si>
  <si>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</si>
  <si>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</si>
  <si>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</si>
  <si>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</si>
  <si>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</si>
  <si>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</si>
  <si>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</si>
  <si>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</si>
  <si>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</si>
  <si>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</si>
  <si>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</si>
  <si>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</si>
  <si>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</si>
  <si>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</si>
  <si>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</si>
  <si>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</si>
  <si>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</si>
  <si>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</si>
  <si>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</si>
  <si>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</si>
  <si>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</si>
  <si>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</si>
  <si>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</si>
  <si>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</si>
  <si>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</si>
  <si>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</si>
  <si>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</si>
  <si>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</si>
  <si>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</si>
  <si>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</si>
  <si>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</si>
  <si>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</si>
  <si>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</si>
  <si>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</si>
  <si>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</si>
  <si>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</si>
  <si>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</si>
  <si>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</si>
  <si>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</si>
  <si>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</si>
  <si>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</si>
  <si>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</si>
  <si>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</si>
  <si>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</si>
  <si>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</si>
  <si>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</si>
  <si>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</si>
  <si>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</si>
  <si>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</si>
  <si>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</si>
  <si>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</si>
  <si>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</si>
  <si>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</si>
  <si>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</si>
  <si>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</si>
  <si>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</si>
  <si>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</si>
  <si>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</si>
  <si>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</si>
  <si>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</si>
  <si>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</si>
  <si>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</si>
  <si>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</si>
  <si>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</si>
  <si>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</si>
  <si>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</si>
  <si>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</si>
  <si>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</si>
  <si>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</si>
  <si>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</si>
  <si>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</si>
  <si>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</si>
  <si>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</si>
  <si>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</si>
  <si>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</si>
  <si>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</si>
  <si>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</si>
  <si>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</si>
  <si>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</si>
  <si>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</si>
  <si>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</si>
  <si>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</si>
  <si>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</si>
  <si>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</si>
  <si>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</si>
  <si>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</si>
  <si>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</si>
  <si>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</si>
  <si>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</si>
  <si>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</si>
  <si>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</si>
  <si>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</si>
  <si>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</si>
  <si>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</si>
  <si>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</si>
  <si>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</si>
  <si>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</si>
  <si>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</si>
  <si>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</si>
  <si>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</si>
  <si>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</si>
  <si>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</si>
  <si>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</si>
  <si>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</si>
  <si>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</si>
  <si>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</si>
  <si>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</si>
  <si>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</si>
  <si>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</si>
  <si>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</si>
  <si>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</si>
  <si>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</si>
  <si>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</si>
  <si>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</si>
  <si>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</si>
  <si>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</si>
  <si>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</si>
  <si>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</si>
  <si>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</si>
  <si>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</si>
  <si>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</si>
  <si>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</si>
  <si>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</si>
  <si>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</si>
  <si>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</si>
  <si>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</si>
  <si>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</si>
  <si>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</si>
  <si>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</si>
  <si>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</si>
  <si>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</si>
  <si>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</si>
  <si>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</si>
  <si>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</si>
  <si>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</si>
  <si>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</si>
  <si>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</si>
  <si>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</si>
  <si>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</si>
  <si>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</si>
  <si>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</si>
  <si>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</si>
  <si>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</si>
  <si>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</si>
  <si>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</si>
  <si>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</si>
  <si>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</si>
  <si>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</si>
  <si>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</si>
  <si>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</si>
  <si>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</si>
  <si>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</si>
  <si>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</si>
  <si>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</si>
  <si>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</si>
  <si>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</si>
  <si>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</si>
  <si>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</si>
  <si>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</si>
  <si>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</si>
  <si>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</si>
  <si>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</si>
  <si>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</si>
  <si>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</si>
  <si>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</si>
  <si>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</si>
  <si>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</si>
  <si>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</si>
  <si>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</si>
  <si>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</si>
  <si>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</si>
  <si>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</si>
  <si>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</si>
  <si>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</si>
  <si>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</si>
  <si>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</si>
  <si>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</si>
  <si>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</si>
  <si>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</si>
  <si>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</si>
  <si>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</si>
  <si>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</si>
  <si>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</si>
  <si>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</si>
  <si>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</si>
  <si>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</si>
  <si>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</si>
  <si>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</si>
  <si>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</si>
  <si>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</si>
  <si>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</si>
  <si>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</si>
  <si>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</si>
  <si>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</si>
  <si>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</si>
  <si>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</si>
  <si>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</si>
  <si>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</si>
  <si>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</si>
  <si>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</si>
  <si>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</si>
  <si>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</si>
  <si>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</si>
  <si>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</si>
  <si>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</si>
  <si>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</si>
  <si>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</si>
  <si>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</si>
  <si>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</si>
  <si>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</si>
  <si>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</si>
  <si>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</si>
  <si>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</si>
  <si>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</si>
  <si>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</si>
  <si>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</si>
  <si>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</si>
  <si>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</si>
  <si>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</si>
  <si>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</si>
  <si>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</si>
  <si>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</si>
  <si>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</si>
  <si>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</si>
  <si>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</si>
  <si>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</si>
  <si>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</si>
  <si>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</si>
  <si>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</si>
  <si>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</si>
  <si>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</si>
  <si>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</si>
  <si>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</si>
  <si>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</si>
  <si>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</si>
  <si>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</si>
  <si>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</si>
  <si>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</si>
  <si>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</si>
  <si>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</si>
  <si>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</si>
  <si>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</si>
  <si>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</si>
  <si>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</si>
  <si>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</si>
  <si>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</si>
  <si>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</si>
  <si>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</si>
  <si>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</si>
  <si>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</si>
  <si>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</si>
  <si>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</si>
  <si>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</si>
  <si>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</si>
  <si>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</si>
  <si>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</si>
  <si>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</si>
  <si>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</si>
  <si>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</si>
  <si>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</si>
  <si>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</si>
  <si>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</si>
  <si>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</si>
  <si>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</si>
  <si>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</si>
  <si>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</si>
  <si>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</si>
  <si>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</si>
  <si>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</si>
  <si>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</si>
  <si>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</si>
  <si>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</si>
  <si>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</si>
  <si>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</si>
  <si>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</si>
  <si>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</si>
  <si>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</si>
  <si>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</si>
  <si>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</si>
  <si>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</si>
  <si>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</si>
  <si>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</si>
  <si>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</si>
  <si>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</si>
  <si>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</si>
  <si>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</si>
  <si>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</si>
  <si>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</si>
  <si>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</si>
  <si>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</si>
  <si>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</si>
  <si>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</si>
  <si>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</si>
  <si>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</si>
  <si>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</si>
  <si>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</si>
  <si>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</si>
  <si>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</si>
  <si>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</si>
  <si>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</si>
  <si>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</si>
  <si>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</si>
  <si>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</si>
  <si>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</si>
  <si>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</si>
  <si>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</si>
  <si>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</si>
  <si>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</si>
  <si>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</si>
  <si>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</si>
  <si>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</si>
  <si>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</si>
  <si>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</si>
  <si>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</si>
  <si>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</si>
  <si>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</si>
  <si>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</si>
  <si>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</si>
  <si>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</si>
  <si>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</si>
  <si>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</si>
  <si>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</si>
  <si>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</si>
  <si>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</si>
  <si>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</si>
  <si>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</si>
  <si>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</si>
  <si>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</si>
  <si>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</si>
  <si>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</si>
  <si>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</si>
  <si>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</si>
  <si>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</si>
  <si>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</si>
  <si>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</si>
  <si>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</si>
  <si>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</si>
  <si>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</si>
  <si>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</si>
  <si>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</si>
  <si>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</si>
  <si>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</si>
  <si>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</si>
  <si>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</si>
  <si>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</si>
  <si>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</si>
  <si>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</si>
  <si>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</si>
  <si>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</si>
  <si>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</si>
  <si>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</si>
  <si>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</si>
  <si>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</si>
  <si>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</si>
  <si>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</si>
  <si>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</si>
  <si>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</si>
  <si>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</si>
  <si>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</si>
  <si>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</si>
  <si>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</si>
  <si>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</si>
  <si>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</si>
  <si>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</si>
  <si>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</si>
  <si>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</si>
  <si>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</si>
  <si>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</si>
  <si>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</si>
  <si>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</si>
  <si>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</si>
  <si>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</si>
  <si>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</si>
  <si>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</si>
  <si>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</si>
  <si>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</si>
  <si>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</si>
  <si>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</si>
  <si>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</si>
  <si>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</si>
  <si>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</si>
  <si>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</si>
  <si>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</si>
  <si>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</si>
  <si>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</si>
  <si>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</si>
  <si>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</si>
  <si>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</si>
  <si>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</si>
  <si>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</si>
  <si>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</si>
  <si>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</si>
  <si>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</si>
  <si>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</si>
  <si>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</si>
  <si>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</si>
  <si>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</si>
  <si>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</si>
  <si>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</si>
  <si>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</si>
  <si>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</si>
  <si>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</si>
  <si>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</si>
  <si>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</si>
  <si>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</si>
  <si>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</si>
  <si>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</si>
  <si>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</si>
  <si>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</si>
  <si>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</si>
  <si>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</si>
  <si>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</si>
  <si>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</si>
  <si>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</si>
  <si>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</si>
  <si>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</si>
  <si>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</si>
  <si>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</si>
  <si>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</si>
  <si>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</si>
  <si>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</si>
  <si>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</si>
  <si>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</si>
  <si>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</si>
  <si>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</si>
  <si>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</si>
  <si>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</si>
  <si>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</si>
  <si>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</si>
  <si>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</si>
  <si>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</si>
  <si>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</si>
  <si>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</si>
  <si>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</si>
  <si>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</si>
  <si>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</si>
  <si>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</si>
  <si>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</si>
  <si>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</si>
  <si>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</si>
  <si>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</si>
  <si>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</si>
  <si>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</si>
  <si>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</si>
  <si>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</si>
  <si>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</si>
  <si>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</si>
  <si>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</si>
  <si>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</si>
  <si>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</si>
  <si>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</si>
  <si>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</si>
  <si>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</si>
  <si>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</si>
  <si>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</si>
  <si>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</si>
  <si>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</si>
  <si>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</si>
  <si>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</si>
  <si>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</si>
  <si>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</si>
  <si>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</si>
  <si>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</si>
  <si>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</si>
  <si>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</si>
  <si>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</si>
  <si>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</si>
  <si>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</si>
  <si>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</si>
  <si>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</si>
  <si>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</si>
  <si>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</si>
  <si>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</si>
  <si>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</si>
  <si>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</si>
  <si>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</si>
  <si>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</si>
  <si>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</si>
  <si>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</si>
  <si>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</si>
  <si>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</si>
  <si>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</si>
  <si>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</si>
  <si>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</si>
  <si>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</si>
  <si>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</si>
  <si>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</si>
  <si>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</si>
  <si>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</si>
  <si>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</si>
  <si>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</si>
  <si>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</si>
  <si>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</si>
  <si>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</si>
  <si>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</si>
  <si>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</si>
  <si>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</si>
  <si>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</si>
  <si>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</si>
  <si>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</si>
  <si>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</si>
  <si>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</si>
  <si>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</si>
  <si>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</si>
  <si>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</si>
  <si>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</si>
  <si>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</si>
  <si>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</si>
  <si>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</si>
  <si>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</si>
  <si>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</si>
  <si>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</si>
  <si>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</si>
  <si>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</si>
  <si>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</si>
  <si>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</si>
  <si>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</si>
  <si>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</si>
  <si>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</si>
  <si>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</si>
  <si>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</si>
  <si>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</si>
  <si>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</si>
  <si>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</si>
  <si>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</si>
  <si>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</si>
  <si>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</si>
  <si>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</si>
  <si>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</si>
  <si>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</si>
  <si>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</si>
  <si>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</si>
  <si>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</si>
  <si>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</si>
  <si>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</si>
  <si>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</si>
  <si>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</si>
  <si>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</si>
  <si>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</si>
  <si>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</si>
  <si>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</si>
  <si>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</si>
  <si>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</si>
  <si>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</si>
  <si>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</si>
  <si>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</si>
  <si>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</si>
  <si>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</si>
  <si>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</si>
  <si>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</si>
  <si>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</si>
  <si>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</si>
  <si>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</si>
  <si>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</si>
  <si>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</si>
  <si>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</si>
  <si>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</si>
  <si>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</si>
  <si>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</si>
  <si>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</si>
  <si>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</si>
  <si>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</si>
  <si>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</si>
  <si>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</si>
  <si>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</si>
  <si>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</si>
  <si>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</si>
  <si>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</si>
  <si>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</si>
  <si>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</si>
  <si>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</si>
  <si>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</si>
  <si>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</si>
  <si>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</si>
  <si>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</si>
  <si>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</si>
  <si>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</si>
  <si>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</si>
  <si>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</si>
  <si>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</si>
  <si>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</si>
  <si>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</si>
  <si>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</si>
  <si>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</si>
  <si>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</si>
  <si>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</si>
  <si>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</si>
  <si>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</si>
  <si>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</si>
  <si>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</si>
  <si>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</si>
  <si>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</si>
  <si>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</si>
  <si>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</si>
  <si>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</si>
  <si>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</si>
  <si>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</si>
  <si>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</si>
  <si>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</si>
  <si>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</si>
  <si>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</si>
  <si>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</si>
  <si>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</si>
  <si>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</si>
  <si>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</si>
  <si>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</si>
  <si>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</si>
  <si>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</si>
  <si>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</si>
  <si>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</si>
  <si>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</si>
  <si>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</si>
  <si>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</si>
  <si>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</si>
  <si>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</si>
  <si>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</si>
  <si>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</si>
  <si>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</si>
  <si>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</si>
  <si>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</si>
  <si>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</si>
  <si>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</si>
  <si>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</si>
  <si>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</si>
  <si>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</si>
  <si>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</si>
  <si>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</si>
  <si>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</si>
  <si>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</si>
  <si>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</si>
  <si>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</si>
  <si>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</si>
  <si>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</si>
  <si>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</si>
  <si>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</si>
  <si>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</si>
  <si>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</si>
  <si>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</si>
  <si>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</si>
  <si>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</si>
  <si>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</si>
  <si>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</si>
  <si>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</si>
  <si>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</si>
  <si>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</si>
  <si>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</si>
  <si>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</si>
  <si>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</si>
  <si>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</si>
  <si>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</si>
  <si>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</si>
  <si>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</si>
  <si>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</si>
  <si>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</si>
  <si>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</si>
  <si>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</si>
  <si>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</si>
  <si>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</si>
  <si>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</si>
  <si>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</si>
  <si>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</si>
  <si>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</si>
  <si>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</si>
  <si>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</si>
  <si>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</si>
  <si>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</si>
  <si>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</si>
  <si>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</si>
  <si>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</si>
  <si>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</si>
  <si>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</si>
  <si>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</si>
  <si>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</si>
  <si>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</si>
  <si>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</si>
  <si>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</si>
  <si>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</si>
  <si>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</si>
  <si>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</si>
  <si>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</si>
  <si>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</si>
  <si>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</si>
  <si>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</si>
  <si>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</si>
  <si>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</si>
  <si>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</si>
  <si>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</si>
  <si>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</si>
  <si>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</si>
  <si>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</si>
  <si>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</si>
  <si>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</si>
  <si>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</si>
  <si>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</si>
  <si>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</si>
  <si>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</si>
  <si>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</si>
  <si>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</si>
  <si>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</si>
  <si>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</si>
  <si>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</si>
  <si>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</si>
  <si>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</si>
  <si>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</si>
  <si>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</si>
  <si>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</si>
  <si>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</si>
  <si>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</si>
  <si>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</si>
  <si>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</si>
  <si>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</si>
  <si>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</si>
  <si>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</si>
  <si>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</si>
  <si>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</si>
  <si>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</si>
  <si>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</si>
  <si>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</si>
  <si>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</si>
  <si>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</si>
  <si>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</si>
  <si>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</si>
  <si>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</si>
  <si>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</si>
  <si>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</si>
  <si>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</si>
  <si>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</si>
  <si>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</si>
  <si>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</si>
  <si>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</si>
  <si>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</si>
  <si>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</si>
  <si>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</si>
  <si>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</si>
  <si>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</si>
  <si>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</si>
  <si>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</si>
  <si>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</si>
  <si>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</si>
  <si>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</si>
  <si>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</si>
  <si>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</si>
  <si>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</si>
  <si>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</si>
  <si>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</si>
  <si>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</si>
  <si>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</si>
  <si>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</si>
  <si>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</si>
  <si>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</si>
  <si>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</si>
  <si>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</si>
  <si>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</si>
  <si>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</si>
  <si>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</si>
  <si>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</si>
  <si>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</si>
  <si>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</si>
  <si>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</si>
  <si>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</si>
  <si>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</si>
  <si>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</si>
  <si>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</si>
  <si>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</si>
  <si>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</si>
  <si>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</si>
  <si>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</si>
  <si>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</si>
  <si>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</si>
  <si>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</si>
  <si>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</si>
  <si>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</si>
  <si>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</si>
  <si>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</si>
  <si>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</si>
  <si>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</si>
  <si>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</si>
  <si>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</si>
  <si>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</si>
  <si>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</si>
  <si>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</si>
  <si>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</si>
  <si>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</si>
  <si>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</si>
  <si>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</si>
  <si>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</si>
  <si>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</si>
  <si>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</si>
  <si>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</si>
  <si>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</si>
  <si>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</si>
  <si>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</si>
  <si>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</si>
  <si>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</si>
  <si>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</si>
  <si>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</si>
  <si>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</si>
  <si>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</si>
  <si>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</si>
  <si>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</si>
  <si>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</si>
  <si>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</si>
  <si>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</si>
  <si>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</si>
  <si>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</si>
  <si>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</si>
  <si>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</si>
  <si>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</si>
  <si>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</si>
  <si>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</si>
  <si>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</si>
  <si>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</si>
  <si>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</si>
  <si>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</si>
  <si>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</si>
  <si>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</si>
  <si>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</si>
  <si>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</si>
  <si>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</si>
  <si>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</si>
  <si>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</si>
  <si>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</si>
  <si>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</si>
  <si>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</si>
  <si>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</si>
  <si>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</si>
  <si>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</si>
  <si>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</si>
  <si>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</si>
  <si>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</si>
  <si>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</si>
  <si>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</si>
  <si>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</si>
  <si>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</si>
  <si>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</si>
  <si>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</si>
  <si>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</si>
  <si>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</si>
  <si>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</si>
  <si>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</si>
  <si>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</si>
  <si>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</si>
  <si>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</si>
  <si>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</si>
  <si>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</si>
  <si>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</si>
  <si>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</si>
  <si>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</si>
  <si>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</si>
  <si>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</si>
  <si>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</si>
  <si>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</si>
  <si>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</si>
  <si>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</si>
  <si>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</si>
  <si>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</si>
  <si>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</si>
  <si>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</si>
  <si>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</si>
  <si>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</si>
  <si>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</si>
  <si>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</si>
  <si>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</si>
  <si>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</si>
  <si>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</si>
  <si>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</si>
  <si>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</si>
  <si>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</si>
  <si>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</si>
  <si>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</si>
  <si>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</si>
  <si>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</si>
  <si>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</si>
  <si>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</si>
  <si>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</si>
  <si>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</si>
  <si>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</si>
  <si>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</si>
  <si>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</si>
  <si>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</si>
  <si>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</si>
  <si>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</si>
  <si>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</si>
  <si>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</si>
  <si>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</si>
  <si>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</si>
  <si>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</si>
  <si>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</si>
  <si>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</si>
  <si>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</si>
  <si>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</si>
  <si>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</si>
  <si>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</si>
  <si>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</si>
  <si>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</si>
  <si>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</si>
  <si>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</si>
  <si>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</si>
  <si>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</si>
  <si>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</si>
  <si>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</si>
  <si>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</si>
  <si>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</si>
  <si>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</si>
  <si>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</si>
  <si>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</si>
  <si>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</si>
  <si>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</si>
  <si>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</si>
  <si>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</si>
  <si>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</si>
  <si>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</si>
  <si>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</si>
  <si>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</si>
  <si>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</si>
  <si>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</si>
  <si>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</si>
  <si>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</si>
  <si>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</si>
  <si>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</si>
  <si>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</si>
  <si>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</si>
  <si>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</si>
  <si>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</si>
  <si>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</si>
  <si>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</si>
  <si>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</si>
  <si>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</si>
  <si>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</si>
  <si>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</si>
  <si>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</si>
  <si>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</si>
  <si>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</si>
  <si>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</si>
  <si>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</si>
  <si>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</si>
  <si>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</si>
  <si>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</si>
  <si>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</si>
  <si>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</si>
  <si>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</si>
  <si>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</si>
  <si>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</si>
  <si>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</si>
  <si>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</si>
  <si>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</si>
  <si>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</si>
  <si>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</si>
  <si>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</si>
  <si>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</si>
  <si>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</si>
  <si>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</si>
  <si>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</si>
  <si>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</si>
  <si>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</si>
  <si>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</si>
  <si>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</si>
  <si>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</si>
  <si>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</si>
  <si>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</si>
  <si>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</si>
  <si>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</si>
  <si>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</si>
  <si>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</si>
  <si>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</si>
  <si>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</si>
  <si>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</si>
  <si>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</si>
  <si>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</si>
  <si>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</si>
  <si>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</si>
  <si>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</si>
  <si>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</si>
  <si>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</si>
  <si>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</si>
  <si>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</si>
  <si>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</si>
  <si>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</si>
  <si>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</si>
  <si>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</si>
  <si>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</si>
  <si>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</si>
  <si>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</si>
  <si>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</si>
  <si>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</si>
  <si>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</si>
  <si>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</si>
  <si>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</si>
  <si>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</si>
  <si>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</si>
  <si>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</si>
  <si>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</si>
  <si>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</si>
  <si>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</si>
  <si>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</si>
  <si>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</si>
  <si>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</si>
  <si>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</si>
  <si>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</si>
  <si>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</si>
  <si>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</si>
  <si>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</si>
  <si>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</si>
  <si>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</si>
  <si>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</si>
  <si>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</si>
  <si>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</si>
  <si>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</si>
  <si>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</si>
  <si>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</si>
  <si>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</si>
  <si>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</si>
  <si>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</si>
  <si>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</si>
  <si>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</si>
  <si>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</si>
  <si>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</si>
  <si>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</si>
  <si>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</si>
  <si>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</si>
  <si>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</si>
  <si>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</si>
  <si>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</si>
  <si>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</si>
  <si>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</si>
  <si>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</si>
  <si>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</si>
  <si>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</si>
  <si>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</si>
  <si>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</si>
  <si>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</si>
  <si>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</si>
  <si>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</si>
  <si>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</si>
  <si>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</si>
  <si>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</si>
  <si>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</si>
  <si>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</si>
  <si>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</si>
  <si>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</si>
  <si>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</si>
  <si>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</si>
  <si>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</si>
  <si>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</si>
  <si>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</si>
  <si>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</si>
  <si>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</si>
  <si>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</si>
  <si>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</si>
  <si>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</si>
  <si>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</si>
  <si>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</si>
  <si>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</si>
  <si>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</si>
  <si>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</si>
  <si>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</si>
  <si>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</si>
  <si>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</si>
  <si>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</si>
  <si>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</si>
  <si>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</si>
  <si>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</si>
  <si>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</si>
  <si>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</si>
  <si>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</si>
  <si>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</si>
  <si>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</si>
  <si>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</si>
  <si>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</si>
  <si>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</si>
  <si>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</si>
  <si>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</si>
  <si>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</si>
  <si>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</si>
  <si>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</si>
  <si>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</si>
  <si>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</si>
  <si>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</si>
  <si>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</si>
  <si>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</si>
  <si>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</si>
  <si>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</si>
  <si>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</si>
  <si>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</si>
  <si>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</si>
  <si>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</si>
  <si>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</si>
  <si>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</si>
  <si>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</si>
  <si>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</si>
  <si>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</si>
  <si>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</si>
  <si>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</si>
  <si>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</si>
  <si>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</si>
  <si>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</si>
  <si>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</si>
  <si>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</si>
  <si>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</si>
  <si>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</si>
  <si>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</si>
  <si>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</si>
  <si>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</si>
  <si>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</si>
  <si>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</si>
  <si>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</si>
  <si>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</si>
  <si>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</si>
  <si>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</si>
  <si>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</si>
  <si>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</si>
  <si>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</si>
  <si>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</si>
  <si>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</si>
  <si>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</si>
  <si>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</si>
  <si>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</si>
  <si>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</si>
  <si>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</si>
  <si>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</si>
  <si>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</si>
  <si>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</si>
  <si>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</si>
  <si>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</si>
  <si>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</si>
  <si>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</si>
  <si>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</si>
  <si>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</si>
  <si>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</si>
  <si>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</si>
  <si>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</si>
  <si>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</si>
  <si>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</si>
  <si>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</si>
  <si>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</si>
  <si>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</si>
  <si>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</si>
  <si>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</si>
  <si>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</si>
  <si>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</si>
  <si>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</si>
  <si>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</si>
  <si>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</si>
  <si>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</si>
  <si>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</si>
  <si>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</si>
  <si>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</si>
  <si>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</si>
  <si>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</si>
  <si>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</si>
  <si>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</si>
  <si>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</si>
  <si>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</si>
  <si>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</si>
  <si>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</si>
  <si>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</si>
  <si>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</si>
  <si>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</si>
  <si>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</si>
  <si>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</si>
  <si>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</si>
  <si>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</si>
  <si>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</si>
  <si>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</si>
  <si>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</si>
  <si>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</si>
  <si>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</si>
  <si>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</si>
  <si>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</si>
  <si>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</si>
  <si>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</si>
  <si>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</si>
  <si>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</si>
  <si>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</si>
  <si>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</si>
  <si>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</si>
  <si>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</si>
  <si>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</si>
  <si>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</si>
  <si>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</si>
  <si>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</si>
  <si>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</si>
  <si>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</si>
  <si>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</si>
  <si>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</si>
  <si>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</si>
  <si>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</si>
  <si>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</si>
  <si>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</si>
  <si>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</si>
  <si>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</si>
  <si>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</si>
  <si>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</si>
  <si>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</si>
  <si>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</si>
  <si>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</si>
  <si>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</si>
  <si>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</si>
  <si>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</si>
  <si>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</si>
  <si>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</si>
  <si>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</si>
  <si>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</si>
  <si>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</si>
  <si>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</si>
  <si>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</si>
  <si>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</si>
  <si>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</si>
  <si>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</si>
  <si>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</si>
  <si>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</si>
  <si>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</si>
  <si>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</si>
  <si>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</si>
  <si>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</si>
  <si>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</si>
  <si>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</si>
  <si>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</si>
  <si>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</si>
  <si>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</si>
  <si>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</si>
  <si>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</si>
  <si>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</si>
  <si>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</si>
  <si>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</si>
  <si>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</si>
  <si>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</si>
  <si>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</si>
  <si>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</si>
  <si>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</si>
  <si>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</si>
  <si>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</si>
  <si>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</si>
  <si>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</si>
  <si>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</si>
  <si>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</si>
  <si>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</si>
  <si>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</si>
  <si>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</si>
  <si>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</si>
  <si>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</si>
  <si>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</si>
  <si>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</si>
  <si>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</si>
  <si>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</si>
  <si>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</si>
  <si>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</si>
  <si>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</si>
  <si>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</si>
  <si>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</si>
  <si>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</si>
  <si>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</si>
  <si>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</si>
  <si>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</si>
  <si>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</si>
  <si>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</si>
  <si>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</si>
  <si>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</si>
  <si>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</si>
  <si>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</si>
  <si>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</si>
  <si>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</si>
  <si>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</si>
  <si>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</si>
  <si>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</si>
  <si>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</si>
  <si>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</si>
  <si>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</si>
  <si>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</si>
  <si>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</si>
  <si>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</si>
  <si>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</si>
  <si>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</si>
  <si>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</si>
  <si>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</si>
  <si>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</si>
  <si>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</si>
  <si>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</si>
  <si>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</si>
  <si>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</si>
  <si>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</si>
  <si>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</si>
  <si>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</si>
  <si>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</si>
  <si>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</si>
  <si>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</si>
  <si>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</si>
  <si>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</si>
  <si>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</si>
  <si>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</si>
  <si>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</si>
  <si>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</si>
  <si>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</si>
  <si>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</si>
  <si>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</si>
  <si>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</si>
  <si>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</si>
  <si>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</si>
  <si>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</si>
  <si>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</si>
  <si>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</si>
  <si>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</si>
  <si>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</si>
  <si>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</si>
  <si>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</si>
  <si>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</si>
  <si>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</si>
  <si>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</si>
  <si>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</si>
  <si>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</si>
  <si>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</si>
  <si>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</si>
  <si>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</si>
  <si>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</si>
  <si>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</si>
  <si>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</si>
  <si>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</si>
  <si>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</si>
  <si>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</si>
  <si>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</si>
  <si>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</si>
  <si>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</si>
  <si>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</si>
  <si>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</si>
  <si>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</si>
  <si>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</si>
  <si>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</si>
  <si>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</si>
  <si>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</si>
  <si>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</si>
  <si>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</si>
  <si>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</si>
  <si>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</si>
  <si>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</si>
  <si>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</si>
  <si>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</si>
  <si>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</si>
  <si>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</si>
  <si>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</si>
  <si>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</si>
  <si>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</si>
  <si>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</si>
  <si>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</si>
  <si>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</si>
  <si>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</si>
  <si>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</si>
  <si>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</si>
  <si>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</si>
  <si>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</si>
  <si>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</si>
  <si>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</si>
  <si>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</si>
  <si>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</si>
  <si>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</si>
  <si>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</si>
  <si>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</si>
  <si>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</si>
  <si>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</si>
  <si>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</si>
  <si>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</si>
  <si>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</si>
  <si>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</si>
  <si>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</si>
  <si>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</si>
  <si>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</si>
  <si>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</si>
  <si>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</si>
  <si>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</si>
  <si>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</si>
  <si>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</si>
  <si>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</si>
  <si>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</si>
  <si>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</si>
  <si>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</si>
  <si>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</si>
  <si>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</si>
  <si>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</si>
  <si>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</si>
  <si>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</si>
  <si>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</si>
  <si>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</si>
  <si>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</si>
  <si>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</si>
  <si>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</si>
  <si>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</si>
  <si>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</si>
  <si>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</si>
  <si>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</si>
  <si>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</si>
  <si>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</si>
  <si>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</si>
  <si>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</si>
  <si>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</si>
  <si>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</si>
  <si>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</si>
  <si>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</si>
  <si>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</si>
  <si>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</si>
  <si>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</si>
  <si>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</si>
  <si>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</si>
  <si>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</si>
  <si>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</si>
  <si>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</si>
  <si>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</si>
  <si>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</si>
  <si>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</si>
  <si>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</si>
  <si>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</si>
  <si>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</si>
  <si>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</si>
  <si>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</si>
  <si>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</si>
  <si>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</si>
  <si>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</si>
  <si>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</si>
  <si>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</si>
  <si>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</si>
  <si>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</si>
  <si>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</si>
  <si>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</si>
  <si>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</si>
  <si>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</si>
  <si>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</si>
  <si>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</si>
  <si>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</si>
  <si>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</si>
  <si>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</si>
  <si>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</si>
  <si>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</si>
  <si>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</si>
  <si>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</si>
  <si>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</si>
  <si>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</si>
  <si>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</si>
  <si>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</si>
  <si>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</si>
  <si>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</si>
  <si>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</si>
  <si>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</si>
  <si>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</si>
  <si>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</si>
  <si>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</si>
  <si>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</si>
  <si>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</si>
  <si>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</si>
  <si>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</si>
  <si>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</si>
  <si>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</si>
  <si>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</si>
  <si>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</si>
  <si>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</si>
  <si>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</si>
  <si>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</si>
  <si>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</si>
  <si>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</si>
  <si>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</si>
  <si>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</si>
  <si>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</si>
  <si>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</si>
  <si>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</si>
  <si>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</si>
  <si>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</si>
  <si>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</si>
  <si>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</si>
  <si>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</si>
  <si>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</si>
  <si>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</si>
  <si>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</si>
  <si>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</si>
  <si>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</si>
  <si>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</si>
  <si>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</si>
  <si>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</si>
  <si>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</si>
  <si>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</si>
  <si>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</si>
  <si>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</si>
  <si>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</si>
  <si>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</si>
  <si>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</si>
  <si>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</si>
  <si>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</si>
  <si>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</si>
  <si>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</si>
  <si>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</si>
  <si>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</si>
  <si>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</si>
  <si>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</si>
  <si>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</si>
  <si>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</si>
  <si>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</si>
  <si>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</si>
  <si>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</si>
  <si>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</si>
  <si>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</si>
  <si>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</si>
  <si>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</si>
  <si>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</si>
  <si>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</si>
  <si>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</si>
  <si>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</si>
  <si>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</si>
  <si>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</si>
  <si>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</si>
  <si>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</si>
  <si>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</si>
  <si>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</si>
  <si>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</si>
  <si>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</si>
  <si>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</si>
  <si>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</si>
  <si>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</si>
  <si>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</si>
  <si>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</si>
  <si>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</si>
  <si>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</si>
  <si>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</si>
  <si>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</si>
  <si>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</si>
  <si>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</si>
  <si>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</si>
  <si>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</si>
  <si>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</si>
  <si>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</si>
  <si>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</si>
  <si>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</si>
  <si>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</si>
  <si>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</si>
  <si>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</si>
  <si>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</si>
  <si>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</si>
  <si>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</si>
  <si>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</si>
  <si>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</si>
  <si>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</si>
  <si>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</si>
  <si>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</si>
  <si>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</si>
  <si>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</si>
  <si>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</si>
  <si>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</si>
  <si>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</si>
  <si>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</si>
  <si>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</si>
  <si>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</si>
  <si>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</si>
  <si>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</si>
  <si>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</si>
  <si>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</si>
  <si>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</si>
  <si>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</si>
  <si>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</si>
  <si>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</si>
  <si>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</si>
  <si>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</si>
  <si>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</si>
  <si>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</si>
  <si>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</si>
  <si>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</si>
  <si>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</si>
  <si>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</si>
  <si>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</si>
  <si>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</si>
  <si>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</si>
  <si>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</si>
  <si>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</si>
  <si>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</si>
  <si>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</si>
  <si>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</si>
  <si>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</si>
  <si>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</si>
  <si>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</si>
  <si>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</si>
  <si>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</si>
  <si>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</si>
  <si>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</si>
  <si>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</si>
  <si>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</si>
  <si>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</si>
  <si>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</si>
  <si>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</si>
  <si>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</si>
  <si>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</si>
  <si>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</si>
  <si>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</si>
  <si>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</si>
  <si>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</si>
  <si>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</si>
  <si>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</si>
  <si>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</si>
  <si>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</si>
  <si>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</si>
  <si>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</si>
  <si>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</si>
  <si>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</si>
  <si>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</si>
  <si>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</si>
  <si>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</si>
  <si>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</si>
  <si>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</si>
  <si>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</si>
  <si>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</si>
  <si>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</si>
  <si>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</si>
  <si>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</si>
  <si>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</si>
  <si>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</si>
  <si>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</si>
  <si>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</si>
  <si>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</si>
  <si>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</si>
  <si>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</si>
  <si>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</si>
  <si>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</si>
  <si>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</si>
  <si>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</si>
  <si>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</si>
  <si>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</si>
  <si>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</si>
  <si>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</si>
  <si>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</si>
  <si>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</si>
  <si>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</si>
  <si>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</si>
  <si>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</si>
  <si>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</si>
  <si>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</si>
  <si>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</si>
  <si>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</si>
  <si>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</si>
  <si>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</si>
  <si>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</si>
  <si>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</si>
  <si>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</si>
  <si>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</si>
  <si>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</si>
  <si>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</si>
  <si>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</si>
  <si>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</si>
  <si>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</si>
  <si>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</si>
  <si>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</si>
  <si>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</si>
  <si>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</si>
  <si>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</si>
  <si>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</si>
  <si>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</si>
  <si>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</si>
  <si>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</si>
  <si>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</si>
  <si>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</si>
  <si>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</si>
  <si>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</si>
  <si>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</si>
  <si>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</si>
  <si>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</si>
  <si>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</si>
  <si>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</si>
  <si>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</si>
  <si>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</si>
  <si>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</si>
  <si>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</si>
  <si>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</si>
  <si>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</si>
  <si>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</si>
  <si>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</si>
  <si>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</si>
  <si>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</si>
  <si>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</si>
  <si>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</si>
  <si>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</si>
  <si>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</si>
  <si>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</si>
  <si>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</si>
  <si>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</si>
  <si>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</si>
  <si>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</si>
  <si>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</si>
  <si>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</si>
  <si>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</si>
  <si>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</si>
  <si>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</si>
  <si>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</si>
  <si>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</si>
  <si>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</si>
  <si>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</si>
  <si>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</si>
  <si>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</si>
  <si>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</si>
  <si>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</si>
  <si>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</si>
  <si>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</si>
  <si>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</si>
  <si>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</si>
  <si>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</si>
  <si>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</si>
  <si>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</si>
  <si>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</si>
  <si>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</si>
  <si>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</si>
  <si>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</si>
  <si>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</si>
  <si>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</si>
  <si>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</si>
  <si>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</si>
  <si>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</si>
  <si>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</si>
  <si>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</si>
  <si>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</si>
  <si>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</si>
  <si>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</si>
  <si>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</si>
  <si>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</si>
  <si>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</si>
  <si>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</si>
  <si>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</si>
  <si>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</si>
  <si>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</si>
  <si>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</si>
  <si>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</si>
  <si>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</si>
  <si>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</si>
  <si>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</si>
  <si>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</si>
  <si>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</si>
  <si>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</si>
  <si>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</si>
  <si>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</si>
  <si>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</si>
  <si>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</si>
  <si>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</si>
  <si>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</si>
  <si>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</si>
  <si>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</si>
  <si>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</si>
  <si>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</si>
  <si>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</si>
  <si>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</si>
  <si>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</si>
  <si>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</si>
  <si>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</si>
  <si>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</si>
  <si>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</si>
  <si>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</si>
  <si>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</si>
  <si>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</si>
  <si>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</si>
  <si>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</si>
  <si>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</si>
  <si>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</si>
  <si>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</si>
  <si>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</si>
  <si>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</si>
  <si>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</si>
  <si>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</si>
  <si>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</si>
  <si>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</si>
  <si>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</si>
  <si>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</si>
  <si>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</si>
  <si>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</si>
  <si>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</si>
  <si>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</si>
  <si>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</si>
  <si>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</si>
  <si>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</si>
  <si>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</si>
  <si>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</si>
  <si>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</si>
  <si>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</si>
  <si>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</si>
  <si>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</si>
  <si>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</si>
  <si>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</si>
  <si>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</si>
  <si>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</si>
  <si>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</si>
  <si>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</si>
  <si>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</si>
  <si>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</si>
  <si>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</si>
  <si>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</si>
  <si>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</si>
  <si>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</si>
  <si>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</si>
  <si>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</si>
  <si>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</si>
  <si>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</si>
  <si>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</si>
  <si>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</si>
  <si>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</si>
  <si>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</si>
  <si>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</si>
  <si>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</si>
  <si>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</si>
  <si>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</si>
  <si>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</si>
  <si>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</si>
  <si>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</si>
  <si>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</si>
  <si>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</si>
  <si>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</si>
  <si>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</si>
  <si>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</si>
  <si>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</si>
  <si>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</si>
  <si>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</si>
  <si>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</si>
  <si>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</si>
  <si>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</si>
  <si>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</si>
  <si>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</si>
  <si>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</si>
  <si>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</si>
  <si>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</si>
  <si>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</si>
  <si>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</si>
  <si>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</si>
  <si>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</si>
  <si>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</si>
  <si>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</si>
  <si>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</si>
  <si>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</si>
  <si>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</si>
  <si>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</si>
  <si>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</si>
  <si>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</si>
  <si>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</si>
  <si>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</si>
  <si>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</si>
  <si>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</si>
  <si>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</si>
  <si>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</si>
  <si>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</si>
  <si>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</si>
  <si>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</si>
  <si>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</si>
  <si>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</si>
  <si>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</si>
  <si>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</si>
  <si>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</si>
  <si>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</si>
  <si>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</si>
  <si>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</si>
  <si>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</si>
  <si>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</si>
  <si>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</si>
  <si>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</si>
  <si>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</si>
  <si>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</si>
  <si>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</si>
  <si>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</si>
  <si>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</si>
  <si>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</si>
  <si>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</si>
  <si>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</si>
  <si>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</si>
  <si>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</si>
  <si>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</si>
  <si>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</si>
  <si>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</si>
  <si>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</si>
  <si>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</si>
  <si>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</si>
  <si>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</si>
  <si>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</si>
  <si>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</si>
  <si>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</si>
  <si>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</si>
  <si>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</si>
  <si>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</si>
  <si>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</si>
  <si>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</si>
  <si>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</si>
  <si>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</si>
  <si>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</si>
  <si>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</si>
  <si>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</si>
  <si>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</si>
  <si>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</si>
  <si>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</si>
  <si>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</si>
  <si>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</si>
  <si>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</si>
  <si>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</si>
  <si>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</si>
  <si>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</si>
  <si>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</si>
  <si>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</si>
  <si>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</si>
  <si>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</si>
  <si>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</si>
  <si>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</si>
  <si>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</si>
  <si>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</si>
  <si>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</si>
  <si>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</si>
  <si>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</si>
  <si>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</si>
  <si>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</si>
  <si>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</si>
  <si>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</si>
  <si>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</si>
  <si>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</si>
  <si>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</si>
  <si>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</si>
  <si>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</si>
  <si>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</si>
  <si>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</si>
  <si>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</si>
  <si>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</si>
  <si>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</si>
  <si>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</si>
  <si>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</si>
  <si>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</si>
  <si>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</si>
  <si>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</si>
  <si>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</si>
  <si>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</si>
  <si>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</si>
  <si>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</si>
  <si>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</si>
  <si>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</si>
  <si>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</si>
  <si>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</si>
  <si>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</si>
  <si>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</si>
  <si>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</si>
  <si>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</si>
  <si>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</si>
  <si>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</si>
  <si>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</si>
  <si>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</si>
  <si>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</si>
  <si>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</si>
  <si>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</si>
  <si>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</si>
  <si>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</si>
  <si>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</si>
  <si>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</si>
  <si>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</si>
  <si>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</si>
  <si>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</si>
  <si>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</si>
  <si>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</si>
  <si>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</si>
  <si>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</si>
  <si>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</si>
  <si>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</si>
  <si>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</si>
  <si>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</si>
  <si>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</si>
  <si>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</si>
  <si>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</si>
  <si>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</si>
  <si>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</si>
  <si>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</si>
  <si>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</si>
  <si>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</si>
  <si>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</si>
  <si>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</si>
  <si>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</si>
  <si>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</si>
  <si>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</si>
  <si>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</si>
  <si>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</si>
  <si>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</si>
  <si>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</si>
  <si>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</si>
  <si>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</si>
  <si>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</si>
  <si>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</si>
  <si>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</si>
  <si>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</si>
  <si>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</si>
  <si>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</si>
  <si>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</si>
  <si>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</si>
  <si>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</si>
  <si>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</si>
  <si>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</si>
  <si>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</si>
  <si>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</si>
  <si>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</si>
  <si>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</si>
  <si>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</si>
  <si>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</si>
  <si>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</si>
  <si>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</si>
  <si>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</si>
  <si>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</si>
  <si>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</si>
  <si>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</si>
  <si>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</si>
  <si>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</si>
  <si>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</si>
  <si>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</si>
  <si>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</si>
  <si>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</si>
  <si>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</si>
  <si>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</si>
  <si>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</si>
  <si>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</si>
  <si>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</si>
  <si>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</si>
  <si>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</si>
  <si>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</si>
  <si>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</si>
  <si>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</si>
  <si>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</si>
  <si>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</si>
  <si>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</si>
  <si>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</si>
  <si>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</si>
  <si>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</si>
  <si>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</si>
  <si>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</si>
  <si>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</si>
  <si>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</si>
  <si>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</si>
  <si>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</si>
  <si>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</si>
  <si>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</si>
  <si>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</si>
  <si>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</si>
  <si>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</si>
  <si>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</si>
  <si>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</si>
  <si>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</si>
  <si>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</si>
  <si>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</si>
  <si>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</si>
  <si>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</si>
  <si>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</si>
  <si>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</si>
  <si>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</si>
  <si>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</si>
  <si>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</si>
  <si>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</si>
  <si>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</si>
  <si>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</si>
  <si>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</si>
  <si>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</si>
  <si>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</si>
  <si>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</si>
  <si>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</si>
  <si>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</si>
  <si>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</si>
  <si>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</si>
  <si>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</si>
  <si>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</si>
  <si>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</si>
  <si>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</si>
  <si>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</si>
  <si>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</si>
  <si>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</si>
  <si>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</si>
  <si>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</si>
  <si>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</si>
  <si>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</si>
  <si>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</si>
  <si>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</si>
  <si>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</si>
  <si>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</si>
  <si>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</si>
  <si>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</si>
  <si>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</si>
  <si>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</si>
  <si>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</si>
  <si>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</si>
  <si>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</si>
  <si>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</si>
  <si>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</si>
  <si>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</si>
  <si>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</si>
  <si>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</si>
  <si>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</si>
  <si>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</si>
  <si>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</si>
  <si>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</si>
  <si>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</si>
  <si>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</si>
  <si>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</si>
  <si>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</si>
  <si>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</si>
  <si>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</si>
  <si>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</si>
  <si>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</si>
  <si>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</si>
  <si>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</si>
  <si>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</si>
  <si>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</si>
  <si>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</si>
  <si>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</si>
  <si>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</si>
  <si>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</si>
  <si>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</si>
  <si>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</si>
  <si>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</si>
  <si>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</si>
  <si>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</si>
  <si>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</si>
  <si>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</si>
  <si>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</si>
  <si>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</si>
  <si>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</si>
  <si>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</si>
  <si>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</si>
  <si>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</si>
  <si>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</si>
  <si>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</si>
  <si>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</si>
  <si>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</si>
  <si>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</si>
  <si>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</si>
  <si>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</si>
  <si>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</si>
  <si>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</si>
  <si>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</si>
  <si>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</si>
  <si>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</si>
  <si>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</si>
  <si>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</si>
  <si>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</si>
  <si>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</si>
  <si>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</si>
  <si>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</si>
  <si>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</si>
  <si>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</si>
  <si>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</si>
  <si>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</si>
  <si>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</si>
  <si>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</si>
  <si>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</si>
  <si>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</si>
  <si>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</si>
  <si>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</si>
  <si>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</si>
  <si>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</si>
  <si>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</si>
  <si>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</si>
  <si>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</si>
  <si>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</si>
  <si>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</si>
  <si>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</si>
  <si>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</si>
  <si>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</si>
  <si>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</si>
  <si>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</si>
  <si>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</si>
  <si>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</si>
  <si>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</si>
  <si>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</si>
  <si>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</si>
  <si>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</si>
  <si>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</si>
  <si>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</si>
  <si>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</si>
  <si>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</si>
  <si>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</si>
  <si>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</si>
  <si>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</si>
  <si>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</si>
  <si>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</si>
  <si>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</si>
  <si>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</si>
  <si>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</si>
  <si>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</si>
  <si>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</si>
  <si>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</si>
  <si>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</si>
  <si>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</si>
  <si>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</si>
  <si>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</si>
  <si>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</si>
  <si>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</si>
  <si>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</si>
  <si>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</si>
  <si>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</si>
  <si>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</si>
  <si>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</si>
  <si>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</si>
  <si>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</si>
  <si>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</si>
  <si>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</si>
  <si>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</si>
  <si>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</si>
  <si>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</si>
  <si>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</si>
  <si>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</si>
  <si>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</si>
  <si>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</si>
  <si>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</si>
  <si>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</si>
  <si>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</si>
  <si>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</si>
  <si>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</si>
  <si>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</si>
  <si>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</si>
  <si>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</si>
  <si>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</si>
  <si>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</si>
  <si>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</si>
  <si>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</si>
  <si>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</si>
  <si>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</si>
  <si>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</si>
  <si>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</si>
  <si>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</si>
  <si>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</si>
  <si>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</si>
  <si>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</si>
  <si>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</si>
  <si>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</si>
  <si>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</si>
  <si>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</si>
  <si>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</si>
  <si>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</si>
  <si>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</si>
  <si>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</si>
  <si>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</si>
  <si>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</si>
  <si>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</si>
  <si>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</si>
  <si>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</si>
  <si>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</si>
  <si>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</si>
  <si>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</si>
  <si>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</si>
  <si>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</si>
  <si>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</si>
  <si>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</si>
  <si>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</si>
  <si>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</si>
  <si>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</si>
  <si>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</si>
  <si>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</si>
  <si>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</si>
  <si>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</si>
  <si>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</si>
  <si>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</si>
  <si>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</si>
  <si>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</si>
  <si>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</si>
  <si>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</si>
  <si>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</si>
  <si>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</si>
  <si>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</si>
  <si>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</si>
  <si>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</si>
  <si>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</si>
  <si>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</si>
  <si>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</si>
  <si>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</si>
  <si>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</si>
  <si>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</si>
  <si>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</si>
  <si>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</si>
  <si>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</si>
  <si>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</si>
  <si>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</si>
  <si>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</si>
  <si>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</si>
  <si>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</si>
  <si>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</si>
  <si>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</si>
  <si>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</si>
  <si>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</si>
  <si>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</si>
  <si>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</si>
  <si>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</si>
  <si>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</si>
  <si>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</si>
  <si>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</si>
  <si>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</si>
  <si>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</si>
  <si>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</si>
  <si>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</si>
  <si>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</si>
  <si>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</si>
  <si>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</si>
  <si>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</si>
  <si>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</si>
  <si>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</si>
  <si>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</si>
  <si>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</si>
  <si>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</si>
  <si>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</si>
  <si>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</si>
  <si>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</si>
  <si>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</si>
  <si>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</si>
  <si>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</si>
  <si>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</si>
  <si>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</si>
  <si>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</si>
  <si>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</si>
  <si>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</si>
  <si>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</si>
  <si>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</si>
  <si>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</si>
  <si>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</si>
  <si>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</si>
  <si>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</si>
  <si>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</si>
  <si>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</si>
  <si>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</si>
  <si>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</si>
  <si>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</si>
  <si>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</si>
  <si>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</si>
  <si>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</si>
  <si>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</si>
  <si>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</si>
  <si>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</si>
  <si>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</si>
  <si>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</si>
  <si>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</si>
  <si>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</si>
  <si>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</si>
  <si>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</si>
  <si>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</si>
  <si>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</si>
  <si>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</si>
  <si>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</si>
  <si>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</si>
  <si>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</si>
  <si>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</si>
  <si>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</si>
  <si>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</si>
  <si>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</si>
  <si>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</si>
  <si>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</si>
  <si>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</si>
  <si>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</si>
  <si>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</si>
  <si>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</si>
  <si>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</si>
  <si>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</si>
  <si>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</si>
  <si>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</si>
  <si>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</si>
  <si>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</si>
  <si>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</si>
  <si>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</si>
  <si>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</si>
  <si>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</si>
  <si>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</si>
  <si>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</si>
  <si>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</si>
  <si>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</si>
  <si>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</si>
  <si>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</si>
  <si>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</si>
  <si>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</si>
  <si>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</si>
  <si>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</si>
  <si>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</si>
  <si>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</si>
  <si>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</si>
  <si>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</si>
  <si>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</si>
  <si>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</si>
  <si>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</si>
  <si>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</si>
  <si>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</si>
  <si>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</si>
  <si>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</si>
  <si>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</si>
  <si>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</si>
  <si>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</si>
  <si>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</si>
  <si>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</si>
  <si>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</si>
  <si>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</si>
  <si>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</si>
  <si>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</si>
  <si>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</si>
  <si>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</si>
  <si>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</si>
  <si>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</si>
  <si>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</si>
  <si>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</si>
  <si>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</si>
  <si>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</si>
  <si>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</si>
  <si>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</si>
  <si>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</si>
  <si>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</si>
  <si>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</si>
  <si>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</si>
  <si>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</si>
  <si>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</si>
  <si>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</si>
  <si>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</si>
  <si>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</si>
  <si>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</si>
  <si>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</si>
  <si>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</si>
  <si>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</si>
  <si>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</si>
  <si>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</si>
  <si>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</si>
  <si>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</si>
  <si>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</si>
  <si>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</si>
  <si>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</si>
  <si>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</si>
  <si>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</si>
  <si>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</si>
  <si>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</si>
  <si>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</si>
  <si>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</si>
  <si>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</si>
  <si>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</si>
  <si>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</si>
  <si>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</si>
  <si>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</si>
  <si>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</si>
  <si>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</si>
  <si>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</si>
  <si>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</si>
  <si>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</si>
  <si>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</si>
  <si>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</si>
  <si>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</si>
  <si>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</si>
  <si>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</si>
  <si>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</si>
  <si>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</si>
  <si>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</si>
  <si>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</si>
  <si>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</si>
  <si>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</si>
  <si>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</si>
  <si>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</si>
  <si>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</si>
  <si>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</si>
  <si>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</si>
  <si>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</si>
  <si>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</si>
  <si>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</si>
  <si>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</si>
  <si>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</si>
  <si>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</si>
  <si>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</si>
  <si>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</si>
  <si>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</si>
  <si>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</si>
  <si>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</si>
  <si>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</si>
  <si>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</si>
  <si>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</si>
  <si>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</si>
  <si>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</si>
  <si>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</si>
  <si>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</si>
  <si>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</si>
  <si>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</si>
  <si>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</si>
  <si>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</si>
  <si>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</si>
  <si>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</si>
  <si>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</si>
  <si>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</si>
  <si>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</si>
  <si>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</si>
  <si>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</si>
  <si>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</si>
  <si>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</si>
  <si>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</si>
  <si>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</si>
  <si>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</si>
  <si>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</si>
  <si>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</si>
  <si>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</si>
  <si>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</si>
  <si>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</si>
  <si>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</si>
  <si>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</si>
  <si>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</si>
  <si>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</si>
  <si>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</si>
  <si>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</si>
  <si>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</si>
  <si>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</si>
  <si>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</si>
  <si>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</si>
  <si>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</si>
  <si>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</si>
  <si>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</si>
  <si>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</si>
  <si>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</si>
  <si>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</si>
  <si>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</si>
  <si>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</si>
  <si>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</si>
  <si>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</si>
  <si>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</si>
  <si>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</si>
  <si>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</si>
  <si>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</si>
  <si>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</si>
  <si>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</si>
  <si>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</si>
  <si>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</si>
  <si>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</si>
  <si>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</si>
  <si>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</si>
  <si>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</si>
  <si>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</si>
  <si>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</si>
  <si>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</si>
  <si>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</si>
  <si>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</si>
  <si>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</si>
  <si>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</si>
  <si>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</si>
  <si>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</si>
  <si>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</si>
  <si>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</si>
  <si>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</si>
  <si>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</si>
  <si>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</si>
  <si>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</si>
  <si>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</si>
  <si>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</si>
  <si>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</si>
  <si>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</si>
  <si>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</si>
  <si>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</si>
  <si>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</si>
  <si>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</si>
  <si>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</si>
  <si>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</si>
  <si>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</si>
  <si>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</si>
  <si>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</si>
  <si>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</si>
  <si>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</si>
  <si>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</si>
  <si>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</si>
  <si>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</si>
  <si>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</si>
  <si>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</si>
  <si>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</si>
  <si>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</si>
  <si>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</si>
  <si>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</si>
  <si>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</si>
  <si>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</si>
  <si>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</si>
  <si>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</si>
  <si>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</si>
  <si>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</si>
  <si>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</si>
  <si>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</si>
  <si>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</si>
  <si>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</si>
  <si>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</si>
  <si>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</si>
  <si>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</si>
  <si>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</si>
  <si>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</si>
  <si>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</si>
  <si>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</si>
  <si>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</si>
  <si>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</si>
  <si>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</si>
  <si>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</si>
  <si>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</si>
  <si>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</si>
  <si>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</si>
  <si>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</si>
  <si>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</si>
  <si>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</si>
  <si>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</si>
  <si>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</si>
  <si>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</si>
  <si>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</si>
  <si>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</si>
  <si>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</si>
  <si>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</si>
  <si>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</si>
  <si>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</si>
  <si>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</si>
  <si>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</si>
  <si>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</si>
  <si>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</si>
  <si>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</si>
  <si>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</si>
  <si>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</si>
  <si>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</si>
  <si>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</si>
  <si>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</si>
  <si>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</si>
  <si>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</si>
  <si>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</si>
  <si>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</si>
  <si>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</si>
  <si>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</si>
  <si>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</si>
  <si>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</si>
  <si>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</si>
  <si>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</si>
  <si>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</si>
  <si>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</si>
  <si>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</si>
  <si>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</si>
  <si>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</si>
  <si>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</si>
  <si>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</si>
  <si>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</si>
  <si>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</si>
  <si>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</si>
  <si>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</si>
  <si>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</si>
  <si>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</si>
  <si>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</si>
  <si>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</si>
  <si>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</si>
  <si>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</si>
  <si>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</si>
  <si>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</si>
  <si>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</si>
  <si>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</si>
  <si>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</si>
  <si>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</si>
  <si>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</si>
  <si>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</si>
  <si>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</si>
  <si>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</si>
  <si>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</si>
  <si>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</si>
  <si>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</si>
  <si>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</si>
  <si>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</si>
  <si>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</si>
  <si>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</si>
  <si>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</si>
  <si>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</si>
  <si>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</si>
  <si>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</si>
  <si>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</si>
  <si>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</si>
  <si>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</si>
  <si>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</si>
  <si>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</si>
  <si>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</si>
  <si>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</si>
  <si>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</si>
  <si>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</si>
  <si>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</si>
  <si>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</si>
  <si>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</si>
  <si>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</si>
  <si>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</si>
  <si>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</si>
  <si>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</si>
  <si>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</si>
  <si>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</si>
  <si>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</si>
  <si>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</si>
  <si>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</si>
  <si>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</si>
  <si>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</si>
  <si>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</si>
  <si>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</si>
  <si>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</si>
  <si>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</si>
  <si>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</si>
  <si>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</si>
  <si>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</si>
  <si>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</si>
  <si>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</si>
  <si>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</si>
  <si>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</si>
  <si>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</si>
  <si>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</si>
  <si>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</si>
  <si>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</si>
  <si>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</si>
  <si>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</si>
  <si>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</si>
  <si>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</si>
  <si>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</si>
  <si>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</si>
  <si>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</si>
  <si>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</si>
  <si>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</si>
  <si>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</si>
  <si>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</si>
  <si>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</si>
  <si>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</si>
  <si>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</si>
  <si>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</si>
  <si>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</si>
  <si>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</si>
  <si>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</si>
  <si>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</si>
  <si>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</si>
  <si>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</si>
  <si>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</si>
  <si>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</si>
  <si>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</si>
  <si>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</si>
  <si>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</si>
  <si>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</si>
  <si>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</si>
  <si>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</si>
  <si>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</si>
  <si>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</si>
  <si>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</si>
  <si>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</si>
  <si>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</si>
  <si>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</si>
  <si>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</si>
  <si>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</si>
  <si>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</si>
  <si>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</si>
  <si>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</si>
  <si>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</si>
  <si>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</si>
  <si>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</si>
  <si>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</si>
  <si>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</si>
  <si>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</si>
  <si>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</si>
  <si>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</si>
  <si>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</si>
  <si>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</si>
  <si>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</si>
  <si>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</si>
  <si>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</si>
  <si>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</si>
  <si>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</si>
  <si>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</si>
  <si>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</si>
  <si>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</si>
  <si>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</si>
  <si>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</si>
  <si>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</si>
  <si>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</si>
  <si>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</si>
  <si>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</si>
  <si>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</si>
  <si>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</si>
  <si>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</si>
  <si>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</si>
  <si>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</si>
  <si>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</si>
  <si>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</si>
  <si>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</si>
  <si>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</si>
  <si>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</si>
  <si>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</si>
  <si>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</si>
  <si>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</si>
  <si>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</si>
  <si>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</si>
  <si>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</si>
  <si>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</si>
  <si>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</si>
  <si>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</si>
  <si>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</si>
  <si>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</si>
  <si>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</si>
  <si>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</si>
  <si>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</si>
  <si>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</si>
  <si>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</si>
  <si>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</si>
  <si>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</si>
  <si>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</si>
  <si>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</si>
  <si>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</si>
  <si>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</si>
  <si>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</si>
  <si>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</si>
  <si>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</si>
  <si>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</si>
  <si>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</si>
  <si>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</si>
  <si>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</si>
  <si>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</si>
  <si>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</si>
  <si>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</si>
  <si>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</si>
  <si>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</si>
  <si>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</si>
  <si>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</si>
  <si>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</si>
  <si>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</si>
  <si>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</si>
  <si>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</si>
  <si>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</si>
  <si>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</si>
  <si>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</si>
  <si>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</si>
  <si>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</si>
  <si>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</si>
  <si>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</si>
  <si>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</si>
  <si>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</si>
  <si>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</si>
  <si>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</si>
  <si>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</si>
  <si>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</si>
  <si>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</si>
  <si>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</si>
  <si>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</si>
  <si>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</si>
  <si>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</si>
  <si>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</si>
  <si>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</si>
  <si>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</si>
  <si>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</si>
  <si>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</si>
  <si>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</si>
  <si>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</si>
  <si>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</si>
  <si>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</si>
  <si>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</si>
  <si>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</si>
  <si>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</si>
  <si>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</si>
  <si>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</si>
  <si>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</si>
  <si>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</si>
  <si>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</si>
  <si>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</si>
  <si>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</si>
  <si>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</si>
  <si>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</si>
  <si>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</si>
  <si>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</si>
  <si>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</si>
  <si>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</si>
  <si>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</si>
  <si>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</si>
  <si>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</si>
  <si>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</si>
  <si>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</si>
  <si>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</si>
  <si>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</si>
  <si>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</si>
  <si>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</si>
  <si>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</si>
  <si>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</si>
  <si>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</si>
  <si>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</si>
  <si>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</si>
  <si>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</si>
  <si>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</si>
  <si>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</si>
  <si>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</si>
  <si>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</si>
  <si>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</si>
  <si>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</si>
  <si>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</si>
  <si>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</si>
  <si>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</si>
  <si>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</si>
  <si>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</si>
  <si>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</si>
  <si>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</si>
  <si>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</si>
  <si>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</si>
  <si>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</si>
  <si>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</si>
  <si>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</si>
  <si>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</si>
  <si>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</si>
  <si>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</si>
  <si>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</si>
  <si>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</si>
  <si>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</si>
  <si>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</si>
  <si>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</si>
  <si>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</si>
  <si>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</si>
  <si>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</si>
  <si>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</si>
  <si>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</si>
  <si>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</si>
  <si>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</si>
  <si>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</si>
  <si>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</si>
  <si>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</si>
  <si>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</si>
  <si>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</si>
  <si>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</si>
  <si>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</si>
  <si>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</si>
  <si>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</si>
  <si>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</si>
  <si>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</si>
  <si>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</si>
  <si>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</si>
  <si>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</si>
  <si>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</si>
  <si>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</si>
  <si>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</si>
  <si>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</si>
  <si>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</si>
  <si>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</si>
  <si>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</si>
  <si>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</si>
  <si>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</si>
  <si>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</si>
  <si>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</si>
  <si>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</si>
  <si>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</si>
  <si>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</si>
  <si>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</si>
  <si>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</si>
  <si>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</si>
  <si>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</si>
  <si>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</si>
  <si>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</si>
  <si>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</si>
  <si>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</si>
  <si>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</si>
  <si>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</si>
  <si>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</si>
  <si>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</si>
  <si>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</si>
  <si>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</si>
  <si>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</si>
  <si>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</si>
  <si>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</si>
  <si>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</si>
  <si>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</si>
  <si>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</si>
  <si>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</si>
  <si>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</si>
  <si>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</si>
  <si>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</si>
  <si>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</si>
  <si>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</si>
  <si>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</si>
  <si>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</si>
  <si>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</si>
  <si>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</si>
  <si>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</si>
  <si>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</si>
  <si>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</si>
  <si>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</si>
  <si>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</si>
  <si>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</si>
  <si>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</si>
  <si>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</si>
  <si>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</si>
  <si>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</si>
  <si>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</si>
  <si>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</si>
  <si>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</si>
  <si>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</si>
  <si>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</si>
  <si>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</si>
  <si>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</si>
  <si>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</si>
  <si>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</si>
  <si>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</si>
  <si>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</si>
  <si>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</si>
  <si>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</si>
  <si>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</si>
  <si>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</si>
  <si>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</si>
  <si>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</si>
  <si>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</si>
  <si>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</si>
  <si>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</si>
  <si>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</si>
  <si>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</si>
  <si>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</si>
  <si>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</si>
  <si>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</si>
  <si>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</si>
  <si>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</si>
  <si>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</si>
  <si>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</si>
  <si>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</si>
  <si>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</si>
  <si>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</si>
  <si>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</si>
  <si>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</si>
  <si>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</si>
  <si>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</si>
  <si>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</si>
  <si>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</si>
  <si>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</si>
  <si>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</si>
  <si>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</si>
  <si>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</si>
  <si>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</si>
  <si>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</si>
  <si>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</si>
  <si>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</si>
  <si>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</si>
  <si>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</si>
  <si>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</si>
  <si>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</si>
  <si>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</si>
  <si>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</si>
  <si>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</si>
  <si>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</si>
  <si>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</si>
  <si>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</si>
  <si>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</si>
  <si>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</si>
  <si>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</si>
  <si>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</si>
  <si>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</si>
  <si>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</si>
  <si>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</si>
  <si>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</si>
  <si>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</si>
  <si>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</si>
  <si>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</si>
  <si>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</si>
  <si>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</si>
  <si>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</si>
  <si>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</si>
  <si>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</si>
  <si>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</si>
  <si>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</si>
  <si>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</si>
  <si>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</si>
  <si>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</si>
  <si>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</si>
  <si>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</si>
  <si>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</si>
  <si>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</si>
  <si>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</si>
  <si>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</si>
  <si>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</si>
  <si>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</si>
  <si>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</si>
  <si>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</si>
  <si>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</si>
  <si>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</si>
  <si>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</si>
  <si>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</si>
  <si>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</si>
  <si>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</si>
  <si>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</si>
  <si>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</si>
  <si>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</si>
  <si>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</si>
  <si>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</si>
  <si>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</si>
  <si>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</si>
  <si>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</si>
  <si>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</si>
  <si>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</si>
  <si>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</si>
  <si>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</si>
  <si>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</si>
  <si>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</si>
  <si>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</si>
  <si>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</si>
  <si>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</si>
  <si>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</si>
  <si>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</si>
  <si>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</si>
  <si>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</si>
  <si>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</si>
  <si>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</si>
  <si>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</si>
  <si>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</si>
  <si>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</si>
  <si>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</si>
  <si>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</si>
  <si>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</si>
  <si>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</si>
  <si>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</si>
  <si>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</si>
  <si>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</si>
  <si>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</si>
  <si>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</si>
  <si>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</si>
  <si>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</si>
  <si>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</si>
  <si>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</si>
  <si>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</si>
  <si>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</si>
  <si>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</si>
  <si>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</si>
  <si>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</si>
  <si>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</si>
  <si>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</si>
  <si>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</si>
  <si>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</si>
  <si>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</si>
  <si>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</si>
  <si>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</si>
  <si>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</si>
  <si>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</si>
  <si>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</si>
  <si>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</si>
  <si>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</si>
  <si>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</si>
  <si>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</si>
  <si>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</si>
  <si>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</si>
  <si>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</si>
  <si>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</si>
  <si>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</si>
  <si>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</si>
  <si>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</si>
  <si>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</si>
  <si>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</si>
  <si>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</si>
  <si>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</si>
  <si>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</si>
  <si>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</si>
  <si>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</si>
  <si>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</si>
  <si>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</si>
  <si>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</si>
  <si>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</si>
  <si>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</si>
  <si>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</si>
  <si>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</si>
  <si>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</si>
  <si>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</si>
  <si>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</si>
  <si>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</si>
  <si>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</si>
  <si>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</si>
  <si>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</si>
  <si>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</si>
  <si>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</si>
  <si>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</si>
  <si>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</si>
  <si>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</si>
  <si>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</si>
  <si>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</si>
  <si>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</si>
  <si>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</si>
  <si>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</si>
  <si>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</si>
  <si>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</si>
  <si>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</si>
  <si>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</si>
  <si>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</si>
  <si>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</si>
  <si>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</si>
  <si>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</si>
  <si>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</si>
  <si>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</si>
  <si>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</si>
  <si>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</si>
  <si>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</si>
  <si>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</si>
  <si>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</si>
  <si>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</si>
  <si>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</si>
  <si>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</si>
  <si>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</si>
  <si>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</si>
  <si>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</si>
  <si>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</si>
  <si>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</si>
  <si>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</si>
  <si>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</si>
  <si>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</si>
  <si>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</si>
  <si>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</si>
  <si>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</si>
  <si>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</si>
  <si>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</si>
  <si>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</si>
  <si>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</si>
  <si>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</si>
  <si>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</si>
  <si>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</si>
  <si>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</si>
  <si>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</si>
  <si>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</si>
  <si>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</si>
  <si>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</si>
  <si>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</si>
  <si>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</si>
  <si>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</si>
  <si>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</si>
  <si>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</si>
  <si>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</si>
  <si>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</si>
  <si>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</si>
  <si>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</si>
  <si>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</si>
  <si>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</si>
  <si>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</si>
  <si>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</si>
  <si>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</si>
  <si>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</si>
  <si>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</si>
  <si>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</si>
  <si>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</si>
  <si>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</si>
  <si>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</si>
  <si>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</si>
  <si>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</si>
  <si>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</si>
  <si>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</si>
  <si>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</si>
  <si>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</si>
  <si>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</si>
  <si>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</si>
  <si>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</si>
  <si>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</si>
  <si>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</si>
  <si>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</si>
  <si>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</si>
  <si>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</si>
  <si>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</si>
  <si>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</si>
  <si>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</si>
  <si>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</si>
  <si>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</si>
  <si>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</si>
  <si>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</si>
  <si>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</si>
  <si>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</si>
  <si>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</si>
  <si>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</si>
  <si>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</si>
  <si>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</si>
  <si>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</si>
  <si>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</si>
  <si>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</si>
  <si>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</si>
  <si>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</si>
  <si>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</si>
  <si>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</si>
  <si>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</si>
  <si>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</si>
  <si>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</si>
  <si>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</si>
  <si>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</si>
  <si>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</si>
  <si>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</si>
  <si>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</si>
  <si>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</si>
  <si>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</si>
  <si>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</si>
  <si>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</si>
  <si>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</si>
  <si>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</si>
  <si>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</si>
  <si>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</si>
  <si>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</si>
  <si>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</si>
  <si>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</si>
  <si>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</si>
  <si>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</si>
  <si>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</si>
  <si>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</si>
  <si>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</si>
  <si>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</si>
  <si>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</si>
  <si>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</si>
  <si>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</si>
  <si>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</si>
  <si>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</si>
  <si>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</si>
  <si>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</si>
  <si>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</si>
  <si>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</si>
  <si>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</si>
  <si>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</si>
  <si>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</si>
  <si>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</si>
  <si>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</si>
  <si>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</si>
  <si>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</si>
  <si>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</si>
  <si>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</si>
  <si>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</si>
  <si>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</si>
  <si>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</si>
  <si>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</si>
  <si>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</si>
  <si>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</si>
  <si>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</si>
  <si>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</si>
  <si>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</si>
  <si>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</si>
  <si>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</si>
  <si>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</si>
  <si>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</si>
  <si>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</si>
  <si>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</si>
  <si>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</si>
  <si>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</si>
  <si>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</si>
  <si>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</si>
  <si>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</si>
  <si>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</si>
  <si>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</si>
  <si>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</si>
  <si>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</si>
  <si>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</si>
  <si>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</si>
  <si>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</si>
  <si>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</si>
  <si>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</si>
  <si>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</si>
  <si>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</si>
  <si>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</si>
  <si>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</si>
  <si>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</si>
  <si>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</si>
  <si>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</si>
  <si>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</si>
  <si>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</si>
  <si>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</si>
  <si>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</si>
  <si>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</si>
  <si>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</si>
  <si>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</si>
  <si>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</si>
  <si>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</si>
  <si>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</si>
  <si>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</si>
  <si>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</si>
  <si>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</si>
  <si>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</si>
  <si>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</si>
  <si>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</si>
  <si>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</si>
  <si>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</si>
  <si>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</si>
  <si>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</si>
  <si>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</si>
  <si>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</si>
  <si>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</si>
  <si>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</si>
  <si>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</si>
  <si>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</si>
  <si>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</si>
  <si>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</si>
  <si>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</si>
  <si>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</si>
  <si>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</si>
  <si>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</si>
  <si>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</si>
  <si>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</si>
  <si>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</si>
  <si>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</si>
  <si>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</si>
  <si>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</si>
  <si>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</si>
  <si>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</si>
  <si>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</si>
  <si>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</si>
  <si>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</si>
  <si>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</si>
  <si>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</si>
  <si>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</si>
  <si>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</si>
  <si>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</si>
  <si>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</si>
  <si>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</si>
  <si>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</si>
  <si>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</si>
  <si>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</si>
  <si>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</si>
  <si>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</si>
  <si>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</si>
  <si>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</si>
  <si>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</si>
  <si>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</si>
  <si>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</si>
  <si>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</si>
  <si>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</si>
  <si>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</si>
  <si>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</si>
  <si>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</si>
  <si>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</si>
  <si>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</si>
  <si>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</si>
  <si>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</si>
  <si>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</si>
  <si>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</si>
  <si>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</si>
  <si>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</si>
  <si>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</si>
  <si>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</si>
  <si>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</si>
  <si>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</si>
  <si>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</si>
  <si>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</si>
  <si>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</si>
  <si>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</si>
  <si>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</si>
  <si>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</si>
  <si>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</si>
  <si>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</si>
  <si>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</si>
  <si>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</si>
  <si>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</si>
  <si>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</si>
  <si>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</si>
  <si>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</si>
  <si>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</si>
  <si>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</si>
  <si>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</si>
  <si>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</si>
  <si>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</si>
  <si>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</si>
  <si>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</si>
  <si>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</si>
  <si>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</si>
  <si>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</si>
  <si>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</si>
  <si>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</si>
  <si>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</si>
  <si>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</si>
  <si>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</si>
  <si>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</si>
  <si>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</si>
  <si>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</si>
  <si>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</si>
  <si>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</si>
  <si>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</si>
  <si>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</si>
  <si>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</si>
  <si>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</si>
  <si>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</si>
  <si>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</si>
  <si>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</si>
  <si>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</si>
  <si>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</si>
  <si>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</si>
  <si>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</si>
  <si>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</si>
  <si>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</si>
  <si>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</si>
  <si>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</si>
  <si>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</si>
  <si>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</si>
  <si>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</si>
  <si>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</si>
  <si>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</si>
  <si>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</si>
  <si>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</si>
  <si>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</si>
  <si>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</si>
  <si>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</si>
  <si>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</si>
  <si>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</si>
  <si>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</si>
  <si>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</si>
  <si>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</si>
  <si>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</si>
  <si>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</si>
  <si>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</si>
  <si>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</si>
  <si>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</si>
  <si>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</si>
  <si>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</si>
  <si>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</si>
  <si>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</si>
  <si>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</si>
  <si>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</si>
  <si>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</si>
  <si>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</si>
  <si>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</si>
  <si>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</si>
  <si>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</si>
  <si>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</si>
  <si>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</si>
  <si>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</si>
  <si>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</si>
  <si>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</si>
  <si>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</si>
  <si>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</si>
  <si>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</si>
  <si>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</si>
  <si>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</si>
  <si>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</si>
  <si>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</si>
  <si>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</si>
  <si>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</si>
  <si>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</si>
  <si>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</si>
  <si>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</si>
  <si>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</si>
  <si>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</si>
  <si>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</si>
  <si>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</si>
  <si>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</si>
  <si>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</si>
  <si>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</si>
  <si>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</si>
  <si>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</si>
  <si>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</si>
  <si>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</si>
  <si>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</si>
  <si>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</si>
  <si>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</si>
  <si>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</si>
  <si>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</si>
  <si>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</si>
  <si>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</si>
  <si>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</si>
  <si>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</si>
  <si>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</si>
  <si>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</si>
  <si>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</si>
  <si>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</si>
  <si>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</si>
  <si>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</si>
  <si>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</si>
  <si>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</si>
  <si>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</si>
  <si>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</si>
  <si>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</si>
  <si>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</si>
  <si>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</si>
  <si>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</si>
  <si>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</si>
  <si>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</si>
  <si>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</si>
  <si>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</si>
  <si>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</si>
  <si>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</si>
  <si>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</si>
  <si>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</si>
  <si>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</si>
  <si>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</si>
  <si>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</si>
  <si>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</si>
  <si>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</si>
  <si>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</si>
  <si>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</si>
  <si>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</si>
  <si>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</si>
  <si>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</si>
  <si>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</si>
  <si>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</si>
  <si>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</si>
  <si>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</si>
  <si>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</si>
  <si>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</si>
  <si>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</si>
  <si>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</si>
  <si>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</si>
  <si>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</si>
  <si>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</si>
  <si>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</si>
  <si>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</si>
  <si>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</si>
  <si>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</si>
  <si>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</si>
  <si>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</si>
  <si>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</si>
  <si>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</si>
  <si>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</si>
  <si>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</si>
  <si>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</si>
  <si>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</si>
  <si>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</si>
  <si>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</si>
  <si>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</si>
  <si>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</si>
  <si>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</si>
  <si>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</si>
  <si>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</si>
  <si>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</si>
  <si>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</si>
  <si>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</si>
  <si>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</si>
  <si>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</si>
  <si>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</si>
  <si>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</si>
  <si>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</si>
  <si>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</si>
  <si>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</si>
  <si>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</si>
  <si>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</si>
  <si>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</si>
  <si>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</si>
  <si>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</si>
  <si>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</si>
  <si>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</si>
  <si>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</si>
  <si>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</si>
  <si>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</si>
  <si>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</si>
  <si>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</si>
  <si>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</si>
  <si>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</si>
  <si>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</si>
  <si>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</si>
  <si>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</si>
  <si>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</si>
  <si>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</si>
  <si>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</si>
  <si>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</si>
  <si>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</si>
  <si>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</si>
  <si>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</si>
  <si>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</si>
  <si>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</si>
  <si>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</si>
  <si>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</si>
  <si>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</si>
  <si>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</si>
  <si>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</si>
  <si>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</si>
  <si>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</si>
  <si>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</si>
  <si>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</si>
  <si>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</si>
  <si>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</si>
  <si>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</si>
  <si>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</si>
  <si>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</si>
  <si>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</si>
  <si>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</si>
  <si>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</si>
  <si>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</si>
  <si>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</si>
  <si>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</si>
  <si>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</si>
  <si>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</si>
  <si>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</si>
  <si>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</si>
  <si>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</si>
  <si>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</si>
  <si>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</si>
  <si>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</si>
  <si>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</si>
  <si>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</si>
  <si>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</si>
  <si>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</si>
  <si>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</si>
  <si>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</si>
  <si>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</si>
  <si>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</si>
  <si>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</si>
  <si>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</si>
  <si>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</si>
  <si>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</si>
  <si>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</si>
  <si>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</si>
  <si>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</si>
  <si>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</si>
  <si>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</si>
  <si>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</si>
  <si>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</si>
  <si>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</si>
  <si>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</si>
  <si>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</si>
  <si>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</si>
  <si>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</si>
  <si>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</si>
  <si>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</si>
  <si>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</si>
  <si>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</si>
  <si>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</si>
  <si>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</si>
  <si>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</si>
  <si>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</si>
  <si>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</si>
  <si>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</si>
  <si>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</si>
  <si>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</si>
  <si>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</si>
  <si>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</si>
  <si>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</si>
  <si>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</si>
  <si>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</si>
  <si>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</si>
  <si>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</si>
  <si>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</si>
  <si>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</si>
  <si>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</si>
  <si>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</si>
  <si>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</si>
  <si>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</si>
  <si>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</si>
  <si>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</si>
  <si>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</si>
  <si>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</si>
  <si>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</si>
  <si>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</si>
  <si>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</si>
  <si>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</si>
  <si>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</si>
  <si>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</si>
  <si>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</si>
  <si>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</si>
  <si>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</si>
  <si>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</si>
  <si>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</si>
  <si>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</si>
  <si>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</si>
  <si>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</si>
  <si>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</si>
  <si>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</si>
  <si>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</si>
  <si>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</si>
  <si>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</si>
  <si>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</si>
  <si>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</si>
  <si>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</si>
  <si>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</si>
  <si>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</si>
  <si>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</si>
  <si>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</si>
  <si>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</si>
  <si>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</si>
  <si>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</si>
  <si>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</si>
  <si>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</si>
  <si>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</si>
  <si>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</si>
  <si>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</si>
  <si>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</si>
  <si>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</si>
  <si>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</si>
  <si>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</si>
  <si>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</si>
  <si>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</si>
  <si>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</si>
  <si>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</si>
  <si>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</si>
  <si>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</si>
  <si>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</si>
  <si>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</si>
  <si>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</si>
  <si>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</si>
  <si>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</si>
  <si>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</si>
  <si>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</si>
  <si>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</si>
  <si>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</si>
  <si>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</si>
  <si>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</si>
  <si>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</si>
  <si>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</si>
  <si>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</si>
  <si>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</si>
  <si>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</si>
  <si>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</si>
  <si>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</si>
  <si>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</si>
  <si>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</si>
  <si>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</si>
  <si>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</si>
  <si>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</si>
  <si>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</si>
  <si>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</si>
  <si>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</si>
  <si>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</si>
  <si>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</si>
  <si>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</si>
  <si>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</si>
  <si>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</si>
  <si>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</si>
  <si>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</si>
  <si>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</si>
  <si>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</si>
  <si>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</si>
  <si>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</si>
  <si>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</si>
  <si>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</si>
  <si>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</si>
  <si>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</si>
  <si>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</si>
  <si>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</si>
  <si>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</si>
  <si>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</si>
  <si>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</si>
  <si>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</si>
  <si>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</si>
  <si>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</si>
  <si>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</si>
  <si>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</si>
  <si>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</si>
  <si>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</si>
  <si>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</si>
  <si>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</si>
  <si>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</si>
  <si>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</si>
  <si>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</si>
  <si>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</si>
  <si>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</si>
  <si>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</si>
  <si>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</si>
  <si>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</si>
  <si>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</si>
  <si>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</si>
  <si>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</si>
  <si>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</si>
  <si>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</si>
  <si>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</si>
  <si>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</si>
  <si>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</si>
  <si>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</si>
  <si>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</si>
  <si>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</si>
  <si>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</si>
  <si>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</si>
  <si>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</si>
  <si>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</si>
  <si>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</si>
  <si>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</si>
  <si>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</si>
  <si>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</si>
  <si>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</si>
  <si>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</si>
  <si>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</si>
  <si>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</si>
  <si>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</si>
  <si>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</si>
  <si>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</si>
  <si>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</si>
  <si>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</si>
  <si>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</si>
  <si>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</si>
  <si>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</si>
  <si>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</si>
  <si>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</si>
  <si>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</si>
  <si>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</si>
  <si>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</si>
  <si>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</si>
  <si>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</si>
  <si>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</si>
  <si>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</si>
  <si>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</si>
  <si>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</si>
  <si>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</si>
  <si>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</si>
  <si>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</si>
  <si>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</si>
  <si>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</si>
  <si>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</si>
  <si>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</si>
  <si>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</si>
  <si>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</si>
  <si>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</si>
  <si>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</si>
  <si>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</si>
  <si>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</si>
  <si>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</si>
  <si>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</si>
  <si>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</si>
  <si>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</si>
  <si>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</si>
  <si>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</si>
  <si>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</si>
  <si>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</si>
  <si>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</si>
  <si>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</si>
  <si>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</si>
  <si>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</si>
  <si>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</si>
  <si>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</si>
  <si>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</si>
  <si>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</si>
  <si>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</si>
  <si>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</si>
  <si>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</si>
  <si>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</si>
  <si>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</si>
  <si>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</si>
  <si>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</si>
  <si>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</si>
  <si>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</si>
  <si>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</si>
  <si>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</si>
  <si>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</si>
  <si>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</si>
  <si>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</si>
  <si>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</si>
  <si>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</si>
  <si>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</si>
  <si>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</si>
  <si>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</si>
  <si>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</si>
  <si>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</si>
  <si>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</si>
  <si>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</si>
  <si>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</si>
  <si>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</si>
  <si>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</si>
  <si>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</si>
  <si>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</si>
  <si>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</si>
  <si>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</si>
  <si>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</si>
  <si>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</si>
  <si>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</si>
  <si>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</si>
  <si>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</si>
  <si>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</si>
  <si>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</si>
  <si>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</si>
  <si>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</si>
  <si>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</si>
  <si>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</si>
  <si>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</si>
  <si>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</si>
  <si>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</si>
  <si>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</si>
  <si>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</si>
  <si>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</si>
  <si>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</si>
  <si>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</si>
  <si>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</si>
  <si>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</si>
  <si>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</si>
  <si>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</si>
  <si>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</si>
  <si>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</si>
  <si>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</si>
  <si>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</si>
  <si>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</si>
  <si>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</si>
  <si>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</si>
  <si>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</si>
  <si>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</si>
  <si>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</si>
  <si>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</si>
  <si>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</si>
  <si>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</si>
  <si>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</si>
  <si>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</si>
  <si>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</si>
  <si>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</si>
  <si>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</si>
  <si>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</si>
  <si>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</si>
  <si>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</si>
  <si>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</si>
  <si>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</si>
  <si>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</si>
  <si>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</si>
  <si>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</si>
  <si>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</si>
  <si>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</si>
  <si>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</si>
  <si>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</si>
  <si>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</si>
  <si>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</si>
  <si>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</si>
  <si>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</si>
  <si>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</si>
  <si>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</si>
  <si>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</si>
  <si>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</si>
  <si>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</si>
  <si>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</si>
  <si>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</si>
  <si>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</si>
  <si>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</si>
  <si>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</si>
  <si>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</si>
  <si>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</si>
  <si>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</si>
  <si>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</si>
  <si>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</si>
  <si>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</si>
  <si>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</si>
  <si>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</si>
  <si>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</si>
  <si>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</si>
  <si>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</si>
  <si>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</si>
  <si>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</si>
  <si>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</si>
  <si>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</si>
  <si>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</si>
  <si>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</si>
  <si>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</si>
  <si>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</si>
  <si>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</si>
  <si>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</si>
  <si>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</si>
  <si>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</si>
  <si>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</si>
  <si>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</si>
  <si>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</si>
  <si>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</si>
  <si>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</si>
  <si>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</si>
  <si>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</si>
  <si>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</si>
  <si>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</si>
  <si>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</si>
  <si>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</si>
  <si>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</si>
  <si>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</si>
  <si>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</si>
  <si>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</si>
  <si>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</si>
  <si>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</si>
  <si>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</si>
  <si>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</si>
  <si>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</si>
  <si>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</si>
  <si>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</si>
  <si>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</si>
  <si>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</si>
  <si>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</si>
  <si>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</si>
  <si>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</si>
  <si>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</si>
  <si>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</si>
  <si>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</si>
  <si>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</si>
  <si>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</si>
  <si>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</si>
  <si>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</si>
  <si>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</si>
  <si>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</si>
  <si>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</si>
  <si>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</si>
  <si>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</si>
  <si>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</si>
  <si>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</si>
  <si>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</si>
  <si>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</si>
  <si>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</si>
  <si>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</si>
  <si>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</si>
  <si>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</si>
  <si>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</si>
  <si>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</si>
  <si>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</si>
  <si>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</si>
  <si>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</si>
  <si>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</si>
  <si>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</si>
  <si>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</si>
  <si>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</si>
  <si>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</si>
  <si>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</si>
  <si>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</si>
  <si>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</si>
  <si>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</si>
  <si>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</si>
  <si>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</si>
  <si>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</si>
  <si>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</si>
  <si>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</si>
  <si>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</si>
  <si>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</si>
  <si>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</si>
  <si>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</si>
  <si>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</si>
  <si>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</si>
  <si>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</si>
  <si>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</si>
  <si>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</si>
  <si>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</si>
  <si>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</si>
  <si>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</si>
  <si>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</si>
  <si>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</si>
  <si>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</si>
  <si>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</si>
  <si>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</si>
  <si>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</si>
  <si>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</si>
  <si>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</si>
  <si>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</si>
  <si>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</si>
  <si>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</si>
  <si>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</si>
  <si>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</si>
  <si>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</si>
  <si>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</si>
  <si>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</si>
  <si>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</si>
  <si>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</si>
  <si>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</si>
  <si>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</si>
  <si>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</si>
  <si>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</si>
  <si>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</si>
  <si>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</si>
  <si>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</si>
  <si>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</si>
  <si>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</si>
  <si>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</si>
  <si>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</si>
  <si>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</si>
  <si>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</si>
  <si>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</si>
  <si>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</si>
  <si>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</si>
  <si>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</si>
  <si>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</si>
  <si>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</si>
  <si>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</si>
  <si>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</si>
  <si>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</si>
  <si>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</si>
  <si>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</si>
  <si>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</si>
  <si>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</si>
  <si>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</si>
  <si>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</si>
  <si>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</si>
  <si>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</si>
  <si>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</si>
  <si>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</si>
  <si>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</si>
  <si>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</si>
  <si>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</si>
  <si>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</si>
  <si>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</si>
  <si>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</si>
  <si>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</si>
  <si>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</si>
  <si>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</si>
  <si>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</si>
  <si>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</si>
  <si>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</si>
  <si>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</si>
  <si>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</si>
  <si>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</si>
  <si>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</si>
  <si>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</si>
  <si>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</si>
  <si>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</si>
  <si>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</si>
  <si>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</si>
  <si>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</si>
  <si>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</si>
  <si>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</si>
  <si>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</si>
  <si>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</si>
  <si>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</si>
  <si>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</si>
  <si>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</si>
  <si>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</si>
  <si>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</si>
  <si>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</si>
  <si>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</si>
  <si>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</si>
  <si>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</si>
  <si>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</si>
  <si>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</si>
  <si>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</si>
  <si>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</si>
  <si>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</si>
  <si>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</si>
  <si>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</si>
  <si>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</si>
  <si>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</si>
  <si>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</si>
  <si>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</si>
  <si>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</si>
  <si>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</si>
  <si>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</si>
  <si>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</si>
  <si>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</si>
  <si>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</si>
  <si>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</si>
  <si>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</si>
  <si>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</si>
  <si>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</si>
  <si>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</si>
  <si>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</si>
  <si>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</si>
  <si>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</si>
  <si>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</si>
  <si>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</si>
  <si>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</si>
  <si>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</si>
  <si>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</si>
  <si>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</si>
  <si>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</si>
  <si>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</si>
  <si>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</si>
  <si>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</si>
  <si>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</si>
  <si>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</si>
  <si>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</si>
  <si>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</si>
  <si>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</si>
  <si>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</si>
  <si>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</si>
  <si>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</si>
  <si>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</si>
  <si>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</si>
  <si>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</si>
  <si>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</si>
  <si>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</si>
  <si>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</si>
  <si>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</si>
  <si>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</si>
  <si>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</si>
  <si>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</si>
  <si>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</si>
  <si>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</si>
  <si>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</si>
  <si>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</si>
  <si>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</si>
  <si>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</si>
  <si>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</si>
  <si>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</si>
  <si>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</si>
  <si>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</si>
  <si>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</si>
  <si>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</si>
  <si>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</si>
  <si>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</si>
  <si>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</si>
  <si>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</si>
  <si>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</si>
  <si>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</si>
  <si>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</si>
  <si>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</si>
  <si>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</si>
  <si>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</si>
  <si>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</si>
  <si>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</si>
  <si>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</si>
  <si>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</si>
  <si>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</si>
  <si>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</si>
  <si>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</si>
  <si>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</si>
  <si>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</si>
  <si>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</si>
  <si>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</si>
  <si>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</si>
  <si>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</si>
  <si>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</si>
  <si>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</si>
  <si>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</si>
  <si>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</si>
  <si>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</si>
  <si>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</si>
  <si>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</si>
  <si>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</si>
  <si>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</si>
  <si>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</si>
  <si>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</si>
  <si>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</si>
  <si>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</si>
  <si>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</si>
  <si>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</si>
  <si>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</si>
  <si>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</si>
  <si>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</si>
  <si>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</si>
  <si>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</si>
  <si>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</si>
  <si>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</si>
  <si>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</si>
  <si>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</si>
  <si>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</si>
  <si>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</si>
  <si>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</si>
  <si>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</si>
  <si>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</si>
  <si>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</si>
  <si>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</si>
  <si>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</si>
  <si>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</si>
  <si>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</si>
  <si>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</si>
  <si>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</si>
  <si>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</si>
  <si>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</si>
  <si>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</si>
  <si>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</si>
  <si>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</si>
  <si>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</si>
  <si>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</si>
  <si>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</si>
  <si>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</si>
  <si>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</si>
  <si>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</si>
  <si>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</si>
  <si>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</si>
  <si>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</si>
  <si>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</si>
  <si>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</si>
  <si>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</si>
  <si>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</si>
  <si>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</si>
  <si>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</si>
  <si>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</si>
  <si>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</si>
  <si>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</si>
  <si>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</si>
  <si>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</si>
  <si>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</si>
  <si>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</si>
  <si>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</si>
  <si>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</si>
  <si>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</si>
  <si>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</si>
  <si>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</si>
  <si>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</si>
  <si>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</si>
  <si>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</si>
  <si>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</si>
  <si>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</si>
  <si>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</si>
  <si>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</si>
  <si>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</si>
  <si>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</si>
  <si>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</si>
  <si>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</si>
  <si>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</si>
  <si>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</si>
  <si>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</si>
  <si>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</si>
  <si>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</si>
  <si>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</si>
  <si>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</si>
  <si>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</si>
  <si>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</si>
  <si>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</si>
  <si>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</si>
  <si>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</si>
  <si>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</si>
  <si>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</si>
  <si>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</si>
  <si>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</si>
  <si>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</si>
  <si>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</si>
  <si>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</si>
  <si>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</si>
  <si>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</si>
  <si>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</si>
  <si>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</si>
  <si>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</si>
  <si>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</si>
  <si>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</si>
  <si>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</si>
  <si>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</si>
  <si>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</si>
  <si>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</si>
  <si>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</si>
  <si>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</si>
  <si>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</si>
  <si>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</si>
  <si>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</si>
  <si>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</si>
  <si>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</si>
  <si>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</si>
  <si>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</si>
  <si>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</si>
  <si>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</si>
  <si>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</si>
  <si>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</si>
  <si>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</si>
  <si>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</si>
  <si>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</si>
  <si>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</si>
  <si>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</si>
  <si>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</si>
  <si>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</si>
  <si>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</si>
  <si>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</si>
  <si>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</si>
  <si>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</si>
  <si>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</si>
  <si>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</si>
  <si>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</si>
  <si>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</si>
  <si>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</si>
  <si>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</si>
  <si>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</si>
  <si>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</si>
  <si>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</si>
  <si>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</si>
  <si>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</si>
  <si>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</si>
  <si>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</si>
  <si>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</si>
  <si>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</si>
  <si>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</si>
  <si>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</si>
  <si>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</si>
  <si>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</si>
  <si>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</si>
  <si>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</si>
  <si>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</si>
  <si>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</si>
  <si>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</si>
  <si>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</si>
  <si>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</si>
  <si>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</si>
  <si>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</si>
  <si>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</si>
  <si>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</si>
  <si>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</si>
  <si>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</si>
  <si>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</si>
  <si>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</si>
  <si>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</si>
  <si>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</si>
  <si>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</si>
  <si>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</si>
  <si>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</si>
  <si>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</si>
  <si>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</si>
  <si>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</si>
  <si>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</si>
  <si>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</si>
  <si>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</si>
  <si>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</si>
  <si>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</si>
  <si>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</si>
  <si>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</si>
  <si>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</si>
  <si>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</si>
  <si>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</si>
  <si>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</si>
  <si>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</si>
  <si>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</si>
  <si>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</si>
  <si>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</si>
  <si>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</si>
  <si>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</si>
  <si>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</si>
  <si>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</si>
  <si>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</si>
  <si>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</si>
  <si>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</si>
  <si>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</si>
  <si>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</si>
  <si>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</si>
  <si>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</si>
  <si>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</si>
  <si>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</si>
  <si>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</si>
  <si>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</si>
  <si>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</si>
  <si>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</si>
  <si>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</si>
  <si>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</si>
  <si>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</si>
  <si>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</si>
  <si>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</si>
  <si>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</si>
  <si>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</si>
  <si>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</si>
  <si>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</si>
  <si>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</si>
  <si>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</si>
  <si>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</si>
  <si>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</si>
  <si>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</si>
  <si>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</si>
  <si>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</si>
  <si>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</si>
  <si>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</si>
  <si>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</si>
  <si>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</si>
  <si>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</si>
  <si>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</si>
  <si>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</si>
  <si>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</si>
  <si>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</si>
  <si>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</si>
  <si>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</si>
  <si>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</si>
  <si>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</si>
  <si>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</si>
  <si>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</si>
  <si>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</si>
  <si>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</si>
  <si>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</si>
  <si>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</si>
  <si>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</si>
  <si>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</si>
  <si>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</si>
  <si>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</si>
  <si>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</si>
  <si>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</si>
  <si>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</si>
  <si>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</si>
  <si>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</si>
  <si>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</si>
  <si>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</si>
  <si>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</si>
  <si>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</si>
  <si>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</si>
  <si>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</si>
  <si>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</si>
  <si>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</si>
  <si>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</si>
  <si>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</si>
  <si>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</si>
  <si>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</si>
  <si>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</si>
  <si>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</si>
  <si>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</si>
  <si>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</si>
  <si>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</si>
  <si>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</si>
  <si>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</si>
  <si>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</si>
  <si>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</si>
  <si>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</si>
  <si>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</si>
  <si>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</si>
  <si>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</si>
  <si>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</si>
  <si>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</si>
  <si>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</si>
  <si>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</si>
  <si>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</si>
  <si>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</si>
  <si>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</si>
  <si>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</si>
  <si>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</si>
  <si>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</si>
  <si>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</si>
  <si>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</si>
  <si>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</si>
  <si>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</si>
  <si>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</si>
  <si>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</si>
  <si>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</si>
  <si>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</si>
  <si>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</si>
  <si>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</si>
  <si>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</si>
  <si>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</si>
  <si>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</si>
  <si>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</si>
  <si>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</si>
  <si>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</si>
  <si>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</si>
  <si>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</si>
  <si>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</si>
  <si>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</si>
  <si>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</si>
  <si>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</si>
  <si>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</si>
  <si>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</si>
  <si>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</si>
  <si>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</si>
  <si>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</si>
  <si>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</si>
  <si>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</si>
  <si>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</si>
  <si>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</si>
  <si>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</si>
  <si>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</si>
  <si>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</si>
  <si>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</si>
  <si>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</si>
  <si>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</si>
  <si>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</si>
  <si>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</si>
  <si>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</si>
  <si>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</si>
  <si>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</si>
  <si>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</si>
  <si>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</si>
  <si>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</si>
  <si>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</si>
  <si>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</si>
  <si>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</si>
  <si>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</si>
  <si>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</si>
  <si>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</si>
  <si>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</si>
  <si>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</si>
  <si>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</si>
  <si>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</si>
  <si>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</si>
  <si>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</si>
  <si>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</si>
  <si>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</si>
  <si>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</si>
  <si>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</si>
  <si>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</si>
  <si>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</si>
  <si>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</si>
  <si>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</si>
  <si>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</si>
  <si>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</si>
  <si>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</si>
  <si>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</si>
  <si>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</si>
  <si>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</si>
  <si>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</si>
  <si>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</si>
  <si>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</si>
  <si>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</si>
  <si>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</si>
  <si>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</si>
  <si>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</si>
  <si>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</si>
  <si>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</si>
  <si>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</si>
  <si>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</si>
  <si>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</si>
  <si>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</si>
  <si>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</si>
  <si>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</si>
  <si>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</si>
  <si>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</si>
  <si>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</si>
  <si>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</si>
  <si>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</si>
  <si>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</si>
  <si>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</si>
  <si>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</si>
  <si>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</si>
  <si>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</si>
  <si>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</si>
  <si>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</si>
  <si>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</si>
  <si>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</si>
  <si>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</si>
  <si>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</si>
  <si>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</si>
  <si>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</si>
  <si>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</si>
  <si>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</si>
  <si>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</si>
  <si>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</si>
  <si>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</si>
  <si>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</si>
  <si>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</si>
  <si>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</si>
  <si>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</si>
  <si>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</si>
  <si>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</si>
  <si>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</si>
  <si>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</si>
  <si>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</si>
  <si>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</si>
  <si>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</si>
  <si>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</si>
  <si>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</si>
  <si>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</si>
  <si>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</si>
  <si>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</si>
  <si>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</si>
  <si>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</si>
  <si>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</si>
  <si>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</si>
  <si>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</si>
  <si>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</si>
  <si>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</si>
  <si>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</si>
  <si>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</si>
  <si>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</si>
  <si>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</si>
  <si>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</si>
  <si>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</si>
  <si>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</si>
  <si>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</si>
  <si>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</si>
  <si>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</si>
  <si>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</si>
  <si>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</si>
  <si>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</si>
  <si>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</si>
  <si>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</si>
  <si>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</si>
  <si>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</si>
  <si>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</si>
  <si>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</si>
  <si>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</si>
  <si>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</si>
  <si>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</si>
  <si>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</si>
  <si>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</si>
  <si>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</si>
  <si>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</si>
  <si>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</si>
  <si>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</si>
  <si>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</si>
  <si>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</si>
  <si>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</si>
  <si>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</si>
  <si>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</si>
  <si>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</si>
  <si>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</si>
  <si>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</si>
  <si>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</si>
  <si>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</si>
  <si>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</si>
  <si>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</si>
  <si>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</si>
  <si>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</si>
  <si>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</si>
  <si>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</si>
  <si>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</si>
  <si>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</si>
  <si>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</si>
  <si>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</si>
  <si>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</si>
  <si>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</si>
  <si>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</si>
  <si>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</si>
  <si>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</si>
  <si>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</si>
  <si>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</si>
  <si>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</si>
  <si>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</si>
  <si>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</si>
  <si>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</si>
  <si>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</si>
  <si>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</si>
  <si>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</si>
  <si>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</si>
  <si>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</si>
  <si>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</si>
  <si>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</si>
  <si>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</si>
  <si>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</si>
  <si>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</si>
  <si>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</si>
  <si>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</si>
  <si>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</si>
  <si>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</si>
  <si>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</si>
  <si>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</si>
  <si>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</si>
  <si>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</si>
  <si>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</si>
  <si>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</si>
  <si>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</si>
  <si>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</si>
  <si>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</si>
  <si>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</si>
  <si>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</si>
  <si>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</si>
  <si>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</si>
  <si>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</si>
  <si>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</si>
  <si>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</si>
  <si>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</si>
  <si>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</si>
  <si>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</si>
  <si>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</si>
  <si>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</si>
  <si>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</si>
  <si>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</si>
  <si>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</si>
  <si>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</si>
  <si>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</si>
  <si>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</si>
  <si>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</si>
  <si>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</si>
  <si>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</si>
  <si>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</si>
  <si>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</si>
  <si>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</si>
  <si>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</si>
  <si>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</si>
  <si>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</si>
  <si>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</si>
  <si>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</si>
  <si>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</si>
  <si>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</si>
  <si>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</si>
  <si>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</si>
  <si>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</si>
  <si>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</si>
  <si>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</si>
  <si>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</si>
  <si>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</si>
  <si>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</si>
  <si>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</si>
  <si>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</si>
  <si>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</si>
  <si>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</si>
  <si>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</si>
  <si>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</si>
  <si>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</si>
  <si>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</si>
  <si>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</si>
  <si>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</si>
  <si>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</si>
  <si>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</si>
  <si>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</si>
  <si>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</si>
  <si>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</si>
  <si>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</si>
  <si>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</si>
  <si>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</si>
  <si>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</si>
  <si>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</si>
  <si>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</si>
  <si>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</si>
  <si>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</si>
  <si>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</si>
  <si>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</si>
  <si>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</si>
  <si>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</si>
  <si>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</si>
  <si>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</si>
  <si>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</si>
  <si>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</si>
  <si>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</si>
  <si>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</si>
  <si>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</si>
  <si>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</si>
  <si>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</si>
  <si>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</si>
  <si>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</si>
  <si>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</si>
  <si>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</si>
  <si>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</si>
  <si>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</si>
  <si>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</si>
  <si>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</si>
  <si>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</si>
  <si>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</si>
  <si>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</si>
  <si>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</si>
  <si>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</si>
  <si>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</si>
  <si>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</si>
  <si>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</si>
  <si>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</si>
  <si>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</si>
  <si>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</si>
  <si>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</si>
  <si>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</si>
  <si>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</si>
  <si>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</si>
  <si>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</si>
  <si>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</si>
  <si>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</si>
  <si>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</si>
  <si>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</si>
  <si>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</si>
  <si>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</si>
  <si>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</si>
  <si>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</si>
  <si>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</si>
  <si>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</si>
  <si>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</si>
  <si>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</si>
  <si>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</si>
  <si>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</si>
  <si>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</si>
  <si>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</si>
  <si>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</si>
  <si>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</si>
  <si>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</si>
  <si>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</si>
  <si>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</si>
  <si>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</si>
  <si>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</si>
  <si>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</si>
  <si>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</si>
  <si>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</si>
  <si>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</si>
  <si>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</si>
  <si>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</si>
  <si>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</si>
  <si>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</si>
  <si>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</si>
  <si>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</si>
  <si>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</si>
  <si>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</si>
  <si>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</si>
  <si>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</si>
  <si>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</si>
  <si>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</si>
  <si>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</si>
  <si>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</si>
  <si>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</si>
  <si>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</si>
  <si>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</si>
  <si>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</si>
  <si>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</si>
  <si>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</si>
  <si>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</si>
  <si>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</si>
  <si>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</si>
  <si>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</si>
  <si>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</si>
  <si>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</si>
  <si>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</si>
  <si>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</si>
  <si>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</si>
  <si>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</si>
  <si>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</si>
  <si>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</si>
  <si>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</si>
  <si>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</si>
  <si>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</si>
  <si>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</si>
  <si>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</si>
  <si>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</si>
  <si>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</si>
  <si>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</si>
  <si>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</si>
  <si>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</si>
  <si>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</si>
  <si>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</si>
  <si>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</si>
  <si>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</si>
  <si>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</si>
  <si>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</si>
  <si>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</si>
  <si>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</si>
  <si>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</si>
  <si>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</si>
  <si>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</si>
  <si>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</si>
  <si>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</si>
  <si>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</si>
  <si>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</si>
  <si>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</si>
  <si>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</si>
  <si>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</si>
  <si>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</si>
  <si>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</si>
  <si>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</si>
  <si>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</si>
  <si>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</si>
  <si>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</si>
  <si>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</si>
  <si>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</si>
  <si>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</si>
  <si>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</si>
  <si>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</si>
  <si>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</si>
  <si>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</si>
  <si>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</si>
  <si>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</si>
  <si>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</si>
  <si>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</si>
  <si>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</si>
  <si>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</si>
  <si>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</si>
  <si>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</si>
  <si>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</si>
  <si>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</si>
  <si>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</si>
  <si>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</si>
  <si>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</si>
  <si>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</si>
  <si>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</si>
  <si>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</si>
  <si>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</si>
  <si>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</si>
  <si>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</si>
  <si>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</si>
  <si>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</si>
  <si>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</si>
  <si>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</si>
  <si>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</si>
  <si>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</si>
  <si>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</si>
  <si>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</si>
  <si>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</si>
  <si>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</si>
  <si>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</si>
  <si>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</si>
  <si>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</si>
  <si>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</si>
  <si>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</si>
  <si>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</si>
  <si>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</si>
  <si>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</si>
  <si>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</si>
  <si>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</si>
  <si>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</si>
  <si>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</si>
  <si>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</si>
  <si>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</si>
  <si>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</si>
  <si>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</si>
  <si>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</si>
  <si>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</si>
  <si>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</si>
  <si>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</si>
  <si>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</si>
  <si>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</si>
  <si>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</si>
  <si>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</si>
  <si>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</si>
  <si>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</si>
  <si>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</si>
  <si>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</si>
  <si>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</si>
  <si>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</si>
  <si>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</si>
  <si>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</si>
  <si>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</si>
  <si>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</si>
  <si>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</si>
  <si>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</si>
  <si>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</si>
  <si>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</si>
  <si>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</si>
  <si>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</si>
  <si>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</si>
  <si>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</si>
  <si>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</si>
  <si>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</si>
  <si>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</si>
  <si>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</si>
  <si>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</si>
  <si>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</si>
  <si>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</si>
  <si>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</si>
  <si>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</si>
  <si>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</si>
  <si>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</si>
  <si>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</si>
  <si>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</si>
  <si>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</si>
  <si>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</si>
  <si>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</si>
  <si>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</si>
  <si>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</si>
  <si>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</si>
  <si>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</si>
  <si>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</si>
  <si>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</si>
  <si>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</si>
  <si>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</si>
  <si>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</si>
  <si>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</si>
  <si>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</si>
  <si>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</si>
  <si>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</si>
  <si>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</si>
  <si>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</si>
  <si>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</si>
  <si>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</si>
  <si>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</si>
  <si>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</si>
  <si>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</si>
  <si>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</si>
  <si>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</si>
  <si>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</si>
  <si>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</si>
  <si>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</si>
  <si>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</si>
  <si>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</si>
  <si>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</si>
  <si>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</si>
  <si>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</si>
  <si>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</si>
  <si>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</si>
  <si>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</si>
  <si>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</si>
  <si>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</si>
  <si>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</si>
  <si>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</si>
  <si>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</si>
  <si>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</si>
  <si>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</si>
  <si>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</si>
  <si>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</si>
  <si>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</si>
  <si>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</si>
  <si>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</si>
  <si>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</si>
  <si>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</si>
  <si>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</si>
  <si>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</si>
  <si>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</si>
  <si>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</si>
  <si>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</si>
  <si>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</si>
  <si>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</si>
  <si>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</si>
  <si>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</si>
  <si>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</si>
  <si>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</si>
  <si>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</si>
  <si>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</si>
  <si>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</si>
  <si>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</si>
  <si>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</si>
  <si>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</si>
  <si>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</si>
  <si>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</si>
  <si>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</si>
  <si>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</si>
  <si>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</si>
  <si>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</si>
  <si>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</si>
  <si>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</si>
  <si>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</si>
  <si>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</si>
  <si>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</si>
  <si>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</si>
  <si>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</si>
  <si>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</si>
  <si>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</si>
  <si>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</si>
  <si>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</si>
  <si>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</si>
  <si>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</si>
  <si>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</si>
  <si>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</si>
  <si>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</si>
  <si>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</si>
  <si>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</si>
  <si>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</si>
  <si>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</si>
  <si>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</si>
  <si>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</si>
  <si>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</si>
  <si>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</si>
  <si>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</si>
  <si>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</si>
  <si>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</si>
  <si>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</si>
  <si>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</si>
  <si>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</si>
  <si>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</si>
  <si>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</si>
  <si>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</si>
  <si>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</si>
  <si>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</si>
  <si>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</si>
  <si>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</si>
  <si>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</si>
  <si>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</si>
  <si>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</si>
  <si>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</si>
  <si>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</si>
  <si>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</si>
  <si>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</si>
  <si>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</si>
  <si>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</si>
  <si>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</si>
  <si>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</si>
  <si>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</si>
  <si>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</si>
  <si>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</si>
  <si>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</si>
  <si>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</si>
  <si>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</si>
  <si>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</si>
  <si>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</si>
  <si>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</si>
  <si>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</si>
  <si>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</si>
  <si>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</si>
  <si>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</si>
  <si>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</si>
  <si>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</si>
  <si>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</si>
  <si>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</si>
  <si>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</si>
  <si>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</si>
  <si>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</si>
  <si>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</si>
  <si>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</si>
  <si>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</si>
  <si>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</si>
  <si>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</si>
  <si>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</si>
  <si>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</si>
  <si>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</si>
  <si>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</si>
  <si>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</si>
  <si>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</si>
  <si>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</si>
  <si>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</si>
  <si>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</si>
  <si>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</si>
  <si>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</si>
  <si>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</si>
  <si>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</si>
  <si>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</si>
  <si>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</si>
  <si>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</si>
  <si>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</si>
  <si>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</si>
  <si>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</si>
  <si>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</si>
  <si>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</si>
  <si>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</si>
  <si>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</si>
  <si>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</si>
  <si>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</si>
  <si>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</si>
  <si>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</si>
  <si>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</si>
  <si>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</si>
  <si>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</si>
  <si>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</si>
  <si>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</si>
  <si>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</si>
  <si>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</si>
  <si>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</si>
  <si>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</si>
  <si>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</si>
  <si>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</si>
  <si>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</si>
  <si>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</si>
  <si>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</si>
  <si>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</si>
  <si>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</si>
  <si>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</si>
  <si>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</si>
  <si>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</si>
  <si>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</si>
  <si>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</si>
  <si>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</si>
  <si>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</si>
  <si>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</si>
  <si>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</si>
  <si>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</si>
  <si>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</si>
  <si>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</si>
  <si>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</si>
  <si>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</si>
  <si>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</si>
  <si>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</si>
  <si>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</si>
  <si>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</si>
  <si>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</si>
  <si>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</si>
  <si>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</si>
  <si>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</si>
  <si>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</si>
  <si>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</si>
  <si>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</si>
  <si>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</si>
  <si>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</si>
  <si>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</si>
  <si>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</si>
  <si>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</si>
  <si>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</si>
  <si>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</si>
  <si>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</si>
  <si>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</si>
  <si>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</si>
  <si>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</si>
  <si>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</si>
  <si>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</si>
  <si>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</si>
  <si>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</si>
  <si>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</si>
  <si>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</si>
  <si>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</si>
  <si>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</si>
  <si>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</si>
  <si>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</si>
  <si>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</si>
  <si>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</si>
  <si>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</si>
  <si>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</si>
  <si>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</si>
  <si>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</si>
  <si>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</si>
  <si>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</si>
  <si>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</si>
  <si>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</si>
  <si>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</si>
  <si>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</si>
  <si>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</si>
  <si>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</si>
  <si>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</si>
  <si>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</si>
  <si>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</si>
  <si>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</si>
  <si>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</si>
  <si>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</si>
  <si>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</si>
  <si>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</si>
  <si>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</si>
  <si>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</si>
  <si>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</si>
  <si>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</si>
  <si>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</si>
  <si>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</si>
  <si>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</si>
  <si>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</si>
  <si>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</si>
  <si>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</si>
  <si>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</si>
  <si>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</si>
  <si>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</si>
  <si>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</si>
  <si>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</si>
  <si>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</si>
  <si>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</si>
  <si>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</si>
  <si>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</si>
  <si>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</si>
  <si>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</si>
  <si>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</si>
  <si>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</si>
  <si>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</si>
  <si>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</si>
  <si>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</si>
  <si>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</si>
  <si>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</si>
  <si>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</si>
  <si>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</si>
  <si>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</si>
  <si>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</si>
  <si>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</si>
  <si>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</si>
  <si>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</si>
  <si>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</si>
  <si>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</si>
  <si>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</si>
  <si>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</si>
  <si>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</si>
  <si>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</si>
  <si>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</si>
  <si>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</si>
  <si>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</si>
  <si>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</si>
  <si>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</si>
  <si>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</si>
  <si>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</si>
  <si>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</si>
  <si>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</si>
  <si>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</si>
  <si>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</si>
  <si>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</si>
  <si>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</si>
  <si>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</si>
  <si>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</si>
  <si>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</si>
  <si>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</si>
  <si>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</si>
  <si>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</si>
  <si>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</si>
  <si>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</si>
  <si>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</si>
  <si>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</si>
  <si>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</si>
  <si>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</si>
  <si>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</si>
  <si>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</si>
  <si>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</si>
  <si>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</si>
  <si>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</si>
  <si>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</si>
  <si>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</si>
  <si>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</si>
  <si>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</si>
  <si>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</si>
  <si>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</si>
  <si>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</si>
  <si>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</si>
  <si>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</si>
  <si>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</si>
  <si>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</si>
  <si>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</si>
  <si>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</si>
  <si>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</si>
  <si>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</si>
  <si>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</si>
  <si>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</si>
  <si>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</si>
  <si>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</si>
  <si>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</si>
  <si>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</si>
  <si>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</si>
  <si>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</si>
  <si>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</si>
  <si>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</si>
  <si>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</si>
  <si>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</si>
  <si>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</si>
  <si>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</si>
  <si>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</si>
  <si>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</si>
  <si>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</si>
  <si>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</si>
  <si>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</si>
  <si>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</si>
  <si>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</si>
  <si>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</si>
  <si>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</si>
  <si>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</si>
  <si>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</si>
  <si>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</si>
  <si>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</si>
  <si>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</si>
  <si>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</si>
  <si>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</si>
  <si>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</si>
  <si>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</si>
  <si>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</si>
  <si>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</si>
  <si>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</si>
  <si>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</si>
  <si>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</si>
  <si>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</si>
  <si>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</si>
  <si>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</si>
  <si>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</si>
  <si>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</si>
  <si>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</si>
  <si>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</si>
  <si>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</si>
  <si>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</si>
  <si>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</si>
  <si>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</si>
  <si>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</si>
  <si>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</si>
  <si>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</si>
  <si>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</si>
  <si>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</si>
  <si>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</si>
  <si>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</si>
  <si>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</si>
  <si>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</si>
  <si>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</si>
  <si>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</si>
  <si>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</si>
  <si>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</si>
  <si>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</si>
  <si>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</si>
  <si>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</si>
  <si>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</si>
  <si>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</si>
  <si>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</si>
  <si>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</si>
  <si>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</si>
  <si>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</si>
  <si>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</si>
  <si>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</si>
  <si>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</si>
  <si>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</si>
  <si>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</si>
  <si>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</si>
  <si>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</si>
  <si>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</si>
  <si>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</si>
  <si>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</si>
  <si>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</si>
  <si>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</si>
  <si>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</si>
  <si>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</si>
  <si>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</si>
  <si>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</si>
  <si>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</si>
  <si>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</si>
  <si>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</si>
  <si>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</si>
  <si>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</si>
  <si>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</si>
  <si>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</si>
  <si>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</si>
  <si>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</si>
  <si>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</si>
  <si>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</si>
  <si>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</si>
  <si>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</si>
  <si>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</si>
  <si>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</si>
  <si>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</si>
  <si>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</si>
  <si>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</si>
  <si>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</si>
  <si>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</si>
  <si>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</si>
  <si>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</si>
  <si>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</si>
  <si>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</si>
  <si>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</si>
  <si>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</si>
  <si>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</si>
  <si>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</si>
  <si>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</si>
  <si>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</si>
  <si>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</si>
  <si>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</si>
  <si>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</si>
  <si>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</si>
  <si>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</si>
  <si>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</si>
  <si>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</si>
  <si>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</si>
  <si>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</si>
  <si>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</si>
  <si>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</si>
  <si>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</si>
  <si>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</si>
  <si>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</si>
  <si>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</si>
  <si>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</si>
  <si>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</si>
  <si>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</si>
  <si>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</si>
  <si>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</si>
  <si>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</si>
  <si>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</si>
  <si>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</si>
  <si>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</si>
  <si>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</si>
  <si>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</si>
  <si>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</si>
  <si>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</si>
  <si>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</si>
  <si>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</si>
  <si>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</si>
  <si>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</si>
  <si>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</si>
  <si>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</si>
  <si>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</si>
  <si>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</si>
  <si>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</si>
  <si>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</si>
  <si>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</si>
  <si>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</si>
  <si>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</si>
  <si>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</si>
  <si>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</si>
  <si>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</si>
  <si>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</si>
  <si>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</si>
  <si>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</si>
  <si>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</si>
  <si>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</si>
  <si>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</si>
  <si>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</si>
  <si>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</si>
  <si>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</si>
  <si>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</si>
  <si>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</si>
  <si>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</si>
  <si>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</si>
  <si>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</si>
  <si>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</si>
  <si>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</si>
  <si>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</si>
  <si>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</si>
  <si>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</si>
  <si>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</si>
  <si>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</si>
  <si>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</si>
  <si>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</si>
  <si>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</si>
  <si>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</si>
  <si>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</si>
  <si>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</si>
  <si>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</si>
  <si>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</si>
  <si>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</si>
  <si>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</si>
  <si>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</si>
  <si>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</si>
  <si>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</si>
  <si>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</si>
  <si>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</si>
  <si>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</si>
  <si>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</si>
  <si>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</si>
  <si>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</si>
  <si>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</si>
  <si>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</si>
  <si>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</si>
  <si>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</si>
  <si>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</si>
  <si>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</si>
  <si>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</si>
  <si>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</si>
  <si>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</si>
  <si>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</si>
  <si>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</si>
  <si>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</si>
  <si>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</si>
  <si>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</si>
  <si>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</si>
  <si>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</si>
  <si>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</si>
  <si>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</si>
  <si>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</si>
  <si>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</si>
  <si>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</si>
  <si>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</si>
  <si>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</si>
  <si>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</si>
  <si>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</si>
  <si>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</si>
  <si>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</si>
  <si>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</si>
  <si>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</si>
  <si>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</si>
  <si>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</si>
  <si>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</si>
  <si>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</si>
  <si>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</si>
  <si>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</si>
  <si>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</si>
  <si>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</si>
  <si>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</si>
  <si>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</si>
  <si>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</si>
  <si>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</si>
  <si>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</si>
  <si>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</si>
  <si>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</si>
  <si>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</si>
  <si>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</si>
  <si>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</si>
  <si>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</si>
  <si>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</si>
  <si>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</si>
  <si>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</si>
  <si>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</si>
  <si>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</si>
  <si>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</si>
  <si>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</si>
  <si>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</si>
  <si>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</si>
  <si>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</si>
  <si>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</si>
  <si>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</si>
  <si>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</si>
  <si>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</si>
  <si>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</si>
  <si>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</si>
  <si>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</si>
  <si>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</si>
  <si>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</si>
  <si>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</si>
  <si>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</si>
  <si>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</si>
  <si>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</si>
  <si>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</si>
  <si>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</si>
  <si>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</si>
  <si>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</si>
  <si>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</si>
  <si>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</si>
  <si>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</si>
  <si>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</si>
  <si>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</si>
  <si>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</si>
  <si>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</si>
  <si>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</si>
  <si>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</si>
  <si>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</si>
  <si>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</si>
  <si>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</si>
  <si>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</si>
  <si>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</si>
  <si>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</si>
  <si>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</si>
  <si>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</si>
  <si>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</si>
  <si>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</si>
  <si>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</si>
  <si>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</si>
  <si>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</si>
  <si>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</si>
  <si>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</si>
  <si>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</si>
  <si>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</si>
  <si>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</si>
  <si>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</si>
  <si>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</si>
  <si>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</si>
  <si>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</si>
  <si>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</si>
  <si>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</si>
  <si>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</si>
  <si>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</si>
  <si>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</si>
  <si>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</si>
  <si>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</si>
  <si>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</si>
  <si>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</si>
  <si>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</si>
  <si>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</si>
  <si>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</si>
  <si>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</si>
  <si>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</si>
  <si>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</si>
  <si>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</si>
  <si>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</si>
  <si>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</si>
  <si>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</si>
  <si>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</si>
  <si>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</si>
  <si>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</si>
  <si>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</si>
  <si>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</si>
  <si>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</si>
  <si>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</si>
  <si>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</si>
  <si>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</si>
  <si>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</si>
  <si>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</si>
  <si>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</si>
  <si>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</si>
  <si>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</si>
  <si>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</si>
  <si>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</si>
  <si>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</si>
  <si>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</si>
  <si>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</si>
  <si>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</si>
  <si>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</si>
  <si>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</si>
  <si>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</si>
  <si>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</si>
  <si>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</si>
  <si>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</si>
  <si>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</si>
  <si>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</si>
  <si>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</si>
  <si>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</si>
  <si>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</si>
  <si>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</si>
  <si>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</si>
  <si>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</si>
  <si>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</si>
  <si>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</si>
  <si>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</si>
  <si>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</si>
  <si>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</si>
  <si>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</si>
  <si>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</si>
  <si>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</si>
  <si>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</si>
  <si>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</si>
  <si>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</si>
  <si>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</si>
  <si>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</si>
  <si>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</si>
  <si>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</si>
  <si>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</si>
  <si>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</si>
  <si>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</si>
  <si>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</si>
  <si>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</si>
  <si>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</si>
  <si>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</si>
  <si>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</si>
  <si>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</si>
  <si>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</si>
  <si>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</si>
  <si>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</si>
  <si>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</si>
  <si>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</si>
  <si>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</si>
  <si>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</si>
  <si>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</si>
  <si>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</si>
  <si>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</si>
  <si>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</si>
  <si>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</si>
  <si>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</si>
  <si>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</si>
  <si>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</si>
  <si>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</si>
  <si>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</si>
  <si>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</si>
  <si>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</si>
  <si>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</si>
  <si>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</si>
  <si>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</si>
  <si>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</si>
  <si>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</si>
  <si>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</si>
  <si>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</si>
  <si>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</si>
  <si>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</si>
  <si>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</si>
  <si>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</si>
  <si>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</si>
  <si>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</si>
  <si>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</si>
  <si>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</si>
  <si>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</si>
  <si>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</si>
  <si>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</si>
  <si>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</si>
  <si>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</si>
  <si>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</si>
  <si>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</si>
  <si>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</si>
  <si>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</si>
  <si>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</si>
  <si>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</si>
  <si>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</si>
  <si>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</si>
  <si>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</si>
  <si>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</si>
  <si>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</si>
  <si>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</si>
  <si>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</si>
  <si>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</si>
  <si>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</si>
  <si>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</si>
  <si>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</si>
  <si>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</si>
  <si>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</si>
  <si>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</si>
  <si>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</si>
  <si>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</si>
  <si>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</si>
  <si>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</si>
  <si>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</si>
  <si>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</si>
  <si>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</si>
  <si>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</si>
  <si>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</si>
  <si>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</si>
  <si>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</si>
  <si>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</si>
  <si>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</si>
  <si>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</si>
  <si>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</si>
  <si>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</si>
  <si>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</si>
  <si>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</si>
  <si>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</si>
  <si>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</si>
  <si>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</si>
  <si>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</si>
  <si>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</si>
  <si>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</si>
  <si>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</si>
  <si>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</si>
  <si>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</si>
  <si>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</si>
  <si>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</si>
  <si>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</si>
  <si>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</si>
  <si>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</si>
  <si>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</si>
  <si>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</si>
  <si>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</si>
  <si>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</si>
  <si>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</si>
  <si>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</si>
  <si>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</si>
  <si>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</si>
  <si>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</si>
  <si>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</si>
  <si>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</si>
  <si>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</si>
  <si>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</si>
  <si>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</si>
  <si>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</si>
  <si>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</si>
  <si>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</si>
  <si>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</si>
  <si>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</si>
  <si>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</si>
  <si>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</si>
  <si>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</si>
  <si>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</si>
  <si>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</si>
  <si>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</si>
  <si>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</si>
  <si>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</si>
  <si>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</si>
  <si>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</si>
  <si>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</si>
  <si>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</si>
  <si>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</si>
  <si>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</si>
  <si>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</si>
  <si>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</si>
  <si>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</si>
  <si>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</si>
  <si>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</si>
  <si>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</si>
  <si>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</si>
  <si>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</si>
  <si>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</si>
  <si>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</si>
  <si>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</si>
  <si>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</si>
  <si>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</si>
  <si>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</si>
  <si>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</si>
  <si>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</si>
  <si>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</si>
  <si>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</si>
  <si>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</si>
  <si>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</si>
  <si>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</si>
  <si>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</si>
  <si>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</si>
  <si>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</si>
  <si>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</si>
  <si>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</si>
  <si>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</si>
  <si>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</si>
  <si>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</si>
  <si>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</si>
  <si>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</si>
  <si>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</si>
  <si>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</si>
  <si>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</si>
  <si>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</si>
  <si>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</si>
  <si>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</si>
  <si>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</si>
  <si>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</si>
  <si>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</si>
  <si>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</si>
  <si>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</si>
  <si>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</si>
  <si>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</si>
  <si>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</si>
  <si>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</si>
  <si>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</si>
  <si>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</si>
  <si>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</si>
  <si>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</si>
  <si>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</si>
  <si>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</si>
  <si>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</si>
  <si>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</si>
  <si>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</si>
  <si>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</si>
  <si>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</si>
  <si>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</si>
  <si>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</si>
  <si>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</si>
  <si>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</si>
  <si>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</si>
  <si>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</si>
  <si>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</si>
  <si>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</si>
  <si>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</si>
  <si>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</si>
  <si>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</si>
  <si>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</si>
  <si>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</si>
  <si>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</si>
  <si>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</si>
  <si>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</si>
  <si>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</si>
  <si>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</si>
  <si>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</si>
  <si>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</si>
  <si>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</si>
  <si>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</si>
  <si>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</si>
  <si>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</si>
  <si>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</si>
  <si>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</si>
  <si>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</si>
  <si>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</si>
  <si>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</si>
  <si>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</si>
  <si>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</si>
  <si>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</si>
  <si>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</si>
  <si>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</si>
  <si>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</si>
  <si>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</si>
  <si>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</si>
  <si>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</si>
  <si>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</si>
  <si>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</si>
  <si>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</si>
  <si>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</si>
  <si>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</si>
  <si>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</si>
  <si>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</si>
  <si>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</si>
  <si>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</si>
  <si>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</si>
  <si>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</si>
  <si>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</si>
  <si>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</si>
  <si>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</si>
  <si>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</si>
  <si>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</si>
  <si>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</si>
  <si>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</si>
  <si>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</si>
  <si>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</si>
  <si>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</si>
  <si>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</si>
  <si>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</si>
  <si>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</si>
  <si>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</si>
  <si>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</si>
  <si>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</si>
  <si>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</si>
  <si>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</si>
  <si>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</si>
  <si>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</si>
  <si>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</si>
  <si>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</si>
  <si>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</si>
  <si>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</si>
  <si>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</si>
  <si>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</si>
  <si>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</si>
  <si>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</si>
  <si>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</si>
  <si>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</si>
  <si>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</si>
  <si>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</si>
  <si>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</si>
  <si>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</si>
  <si>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</si>
  <si>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</si>
  <si>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</si>
  <si>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</si>
  <si>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</si>
  <si>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</si>
  <si>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</si>
  <si>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</si>
  <si>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</si>
  <si>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</si>
  <si>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</si>
  <si>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</si>
  <si>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</si>
  <si>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</si>
  <si>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</si>
  <si>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</si>
  <si>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</si>
  <si>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</si>
  <si>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</si>
  <si>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</si>
  <si>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</si>
  <si>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</si>
  <si>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</si>
  <si>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</si>
  <si>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</si>
  <si>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</si>
  <si>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</si>
  <si>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</si>
  <si>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</si>
  <si>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</si>
  <si>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</si>
  <si>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</si>
  <si>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</si>
  <si>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</si>
  <si>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</si>
  <si>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</si>
  <si>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</si>
  <si>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</si>
  <si>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</si>
  <si>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</si>
  <si>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</si>
  <si>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</si>
  <si>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</si>
  <si>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</si>
  <si>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</si>
  <si>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</si>
  <si>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</si>
  <si>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</si>
  <si>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</si>
  <si>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</si>
  <si>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</si>
  <si>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</si>
  <si>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</si>
  <si>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</si>
  <si>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</si>
  <si>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</si>
  <si>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</si>
  <si>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</si>
  <si>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</si>
  <si>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</si>
  <si>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</si>
  <si>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</si>
  <si>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</si>
  <si>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</si>
  <si>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</si>
  <si>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</si>
  <si>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</si>
  <si>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</si>
  <si>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</si>
  <si>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</si>
  <si>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</si>
  <si>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</si>
  <si>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</si>
  <si>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</si>
  <si>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</si>
  <si>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</si>
  <si>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</si>
  <si>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</si>
  <si>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</si>
  <si>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</si>
  <si>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</si>
  <si>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</si>
  <si>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</si>
  <si>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</si>
  <si>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</si>
  <si>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</si>
  <si>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</si>
  <si>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</si>
  <si>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</si>
  <si>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</si>
  <si>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</si>
  <si>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</si>
  <si>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</si>
  <si>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</si>
  <si>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</si>
  <si>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</si>
  <si>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</si>
  <si>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</si>
  <si>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</si>
  <si>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</si>
  <si>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</si>
  <si>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</si>
  <si>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</si>
  <si>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</si>
  <si>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</si>
  <si>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</si>
  <si>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</si>
  <si>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</si>
  <si>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</si>
  <si>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</si>
  <si>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</si>
  <si>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</si>
  <si>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</si>
  <si>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</si>
  <si>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</si>
  <si>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</si>
  <si>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</si>
  <si>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</si>
  <si>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</si>
  <si>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</si>
  <si>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</si>
  <si>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</si>
  <si>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</si>
  <si>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</si>
  <si>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</si>
  <si>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</si>
  <si>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</si>
  <si>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</si>
  <si>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</si>
  <si>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</si>
  <si>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</si>
  <si>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</si>
  <si>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</si>
  <si>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</si>
  <si>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</si>
  <si>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</si>
  <si>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</si>
  <si>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</si>
  <si>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</si>
  <si>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</si>
  <si>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</si>
  <si>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</si>
  <si>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</si>
  <si>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</si>
  <si>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</si>
  <si>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</si>
  <si>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</si>
  <si>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</si>
  <si>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</si>
  <si>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</si>
  <si>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</si>
  <si>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</si>
  <si>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</si>
  <si>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</si>
  <si>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</si>
  <si>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</si>
  <si>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</si>
  <si>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</si>
  <si>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</si>
  <si>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</si>
  <si>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</si>
  <si>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</si>
  <si>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</si>
  <si>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</si>
  <si>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</si>
  <si>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</si>
  <si>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</si>
  <si>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</si>
  <si>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</si>
  <si>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</si>
  <si>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</si>
  <si>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</si>
  <si>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</si>
  <si>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</si>
  <si>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</si>
  <si>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</si>
  <si>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</si>
  <si>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</si>
  <si>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</si>
  <si>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</si>
  <si>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</si>
  <si>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</si>
  <si>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</si>
  <si>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</si>
  <si>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</si>
  <si>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</si>
  <si>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</si>
  <si>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</si>
  <si>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</si>
  <si>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</si>
  <si>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</si>
  <si>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</si>
  <si>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</si>
  <si>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</si>
  <si>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</si>
  <si>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</si>
  <si>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</si>
  <si>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</si>
  <si>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</si>
  <si>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</si>
  <si>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</si>
  <si>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</si>
  <si>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</si>
  <si>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</si>
  <si>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</si>
  <si>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</si>
  <si>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</si>
  <si>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</si>
  <si>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</si>
  <si>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</si>
  <si>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</si>
  <si>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</si>
  <si>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</si>
  <si>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</si>
  <si>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</si>
  <si>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</si>
  <si>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</si>
  <si>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</si>
  <si>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</si>
  <si>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</si>
  <si>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</si>
  <si>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</si>
  <si>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</si>
  <si>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</si>
  <si>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</si>
  <si>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</si>
  <si>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</si>
  <si>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</si>
  <si>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</si>
  <si>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</si>
  <si>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</si>
  <si>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</si>
  <si>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</si>
  <si>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</si>
  <si>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</si>
  <si>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</si>
  <si>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</si>
  <si>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</si>
  <si>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</si>
  <si>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</si>
  <si>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</si>
  <si>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</si>
  <si>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</si>
  <si>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</si>
  <si>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</si>
  <si>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</si>
  <si>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</si>
  <si>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</si>
  <si>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</si>
  <si>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</si>
  <si>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</si>
  <si>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</si>
  <si>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</si>
  <si>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</si>
  <si>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</si>
  <si>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</si>
  <si>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</si>
  <si>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</si>
  <si>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</si>
  <si>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</si>
  <si>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</si>
  <si>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</si>
  <si>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</si>
  <si>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</si>
  <si>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</si>
  <si>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</si>
  <si>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</si>
  <si>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</si>
  <si>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</si>
  <si>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</si>
  <si>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</si>
  <si>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</si>
  <si>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</si>
  <si>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</si>
  <si>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</si>
  <si>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</si>
  <si>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</si>
  <si>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</si>
  <si>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</si>
  <si>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</si>
  <si>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</si>
  <si>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</si>
  <si>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</si>
  <si>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</si>
  <si>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</si>
  <si>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</si>
  <si>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</si>
  <si>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</si>
  <si>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</si>
  <si>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</si>
  <si>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</si>
  <si>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</si>
  <si>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</si>
  <si>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</si>
  <si>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</si>
  <si>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</si>
  <si>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</si>
  <si>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</si>
  <si>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</si>
  <si>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</si>
  <si>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</si>
  <si>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</si>
  <si>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</si>
  <si>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</si>
  <si>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</si>
  <si>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</si>
  <si>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</si>
  <si>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</si>
  <si>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</si>
  <si>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</si>
  <si>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</si>
  <si>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</si>
  <si>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</si>
  <si>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</si>
  <si>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</si>
  <si>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</si>
  <si>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</si>
  <si>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</si>
  <si>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</si>
  <si>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</si>
  <si>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</si>
  <si>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</si>
  <si>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</si>
  <si>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</si>
  <si>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</si>
  <si>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</si>
  <si>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</si>
  <si>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</si>
  <si>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</si>
  <si>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</si>
  <si>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</si>
  <si>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</si>
  <si>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</si>
  <si>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</si>
  <si>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</si>
  <si>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</si>
  <si>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</si>
  <si>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</si>
  <si>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</si>
  <si>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</si>
  <si>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</si>
  <si>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</si>
  <si>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</si>
  <si>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</si>
  <si>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</si>
  <si>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</si>
  <si>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</si>
  <si>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</si>
  <si>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</si>
  <si>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</si>
  <si>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</si>
  <si>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</si>
  <si>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</si>
  <si>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</si>
  <si>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</si>
  <si>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</si>
  <si>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</si>
  <si>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</si>
  <si>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</si>
  <si>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</si>
  <si>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</si>
  <si>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</si>
  <si>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</si>
  <si>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</si>
  <si>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</si>
  <si>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</si>
  <si>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</si>
  <si>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</si>
  <si>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</si>
  <si>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</si>
  <si>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</si>
  <si>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</si>
  <si>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</si>
  <si>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</si>
  <si>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</si>
  <si>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</si>
  <si>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</si>
  <si>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</si>
  <si>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</si>
  <si>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</si>
  <si>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</si>
  <si>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</si>
  <si>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</si>
  <si>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</si>
  <si>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</si>
  <si>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</si>
  <si>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</si>
  <si>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</si>
  <si>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</si>
  <si>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</si>
  <si>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</si>
  <si>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</si>
  <si>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</si>
  <si>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</si>
  <si>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</si>
  <si>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</si>
  <si>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</si>
  <si>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</si>
  <si>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</si>
  <si>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</si>
  <si>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</si>
  <si>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</si>
  <si>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</si>
  <si>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</si>
  <si>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</si>
  <si>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</si>
  <si>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</si>
  <si>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</si>
  <si>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</si>
  <si>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</si>
  <si>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</si>
  <si>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</si>
  <si>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</si>
  <si>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</si>
  <si>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</si>
  <si>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</si>
  <si>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</si>
  <si>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</si>
  <si>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</si>
  <si>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</si>
  <si>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</si>
  <si>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</si>
  <si>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</si>
  <si>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</si>
  <si>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</si>
  <si>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</si>
  <si>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</si>
  <si>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</si>
  <si>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</si>
  <si>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</si>
  <si>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</si>
  <si>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</si>
  <si>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</si>
  <si>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</si>
  <si>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</si>
  <si>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</si>
  <si>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</si>
  <si>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</si>
  <si>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</si>
  <si>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</si>
  <si>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</si>
  <si>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</si>
  <si>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</si>
  <si>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</si>
  <si>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</si>
  <si>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</si>
  <si>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</si>
  <si>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</si>
  <si>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</si>
  <si>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</si>
  <si>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</si>
  <si>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</si>
  <si>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</si>
  <si>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</si>
  <si>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</si>
  <si>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</si>
  <si>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</si>
  <si>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</si>
  <si>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</si>
  <si>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</si>
  <si>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</si>
  <si>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</si>
  <si>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</si>
  <si>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</si>
  <si>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</si>
  <si>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</si>
  <si>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</si>
  <si>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</si>
  <si>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</si>
  <si>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</si>
  <si>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</si>
  <si>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</si>
  <si>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</si>
  <si>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</si>
  <si>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</si>
  <si>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</si>
  <si>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</si>
  <si>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</si>
  <si>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</si>
  <si>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</si>
  <si>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</si>
  <si>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</si>
  <si>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</si>
  <si>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</si>
  <si>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</si>
  <si>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</si>
  <si>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</si>
  <si>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</si>
  <si>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</si>
  <si>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</si>
  <si>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</si>
  <si>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</si>
  <si>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</si>
  <si>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</si>
  <si>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</si>
  <si>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</si>
  <si>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</si>
  <si>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</si>
  <si>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</si>
  <si>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</si>
  <si>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</si>
  <si>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</si>
  <si>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</si>
  <si>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</si>
  <si>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</si>
  <si>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</si>
  <si>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</si>
  <si>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</si>
  <si>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</si>
  <si>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</si>
  <si>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</si>
  <si>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</si>
  <si>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</si>
  <si>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</si>
  <si>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</si>
  <si>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</si>
  <si>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</si>
  <si>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</si>
  <si>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</si>
  <si>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</si>
  <si>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</si>
  <si>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</si>
  <si>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</si>
  <si>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</si>
  <si>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</si>
  <si>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</si>
  <si>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</si>
  <si>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</si>
  <si>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</si>
  <si>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</si>
  <si>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</si>
  <si>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</si>
  <si>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</si>
  <si>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</si>
  <si>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</si>
  <si>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</si>
  <si>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</si>
  <si>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</si>
  <si>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</si>
  <si>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</si>
  <si>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</si>
  <si>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</si>
  <si>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</si>
  <si>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</si>
  <si>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</si>
  <si>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</si>
  <si>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</si>
  <si>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</si>
  <si>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</si>
  <si>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</si>
  <si>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</si>
  <si>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</si>
  <si>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</si>
  <si>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</si>
  <si>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</si>
  <si>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</si>
  <si>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</si>
  <si>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</si>
  <si>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</si>
  <si>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</si>
  <si>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</si>
  <si>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</si>
  <si>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</si>
  <si>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</si>
  <si>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</si>
  <si>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</si>
  <si>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</si>
  <si>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</si>
  <si>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</si>
  <si>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</si>
  <si>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</si>
  <si>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</si>
  <si>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</si>
  <si>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</si>
  <si>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</si>
  <si>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</si>
  <si>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</si>
  <si>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</si>
  <si>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</si>
  <si>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</si>
  <si>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</si>
  <si>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</si>
  <si>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</si>
  <si>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</si>
  <si>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</si>
  <si>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</si>
  <si>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</si>
  <si>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</si>
  <si>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</si>
  <si>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</si>
  <si>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</si>
  <si>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</si>
  <si>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</si>
  <si>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</si>
  <si>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</si>
  <si>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</si>
  <si>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</si>
  <si>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</si>
  <si>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</si>
  <si>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</si>
  <si>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</si>
  <si>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</si>
  <si>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</si>
  <si>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</si>
  <si>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</si>
  <si>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</si>
  <si>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</si>
  <si>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</si>
  <si>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</si>
  <si>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</si>
  <si>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</si>
  <si>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</si>
  <si>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</si>
  <si>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</si>
  <si>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</si>
  <si>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</si>
  <si>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</si>
  <si>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</si>
  <si>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</si>
  <si>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</si>
  <si>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</si>
  <si>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</si>
  <si>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</si>
  <si>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</si>
  <si>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</si>
  <si>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</si>
  <si>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</si>
  <si>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</si>
  <si>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</si>
  <si>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</si>
  <si>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</si>
  <si>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</si>
  <si>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</si>
  <si>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</si>
  <si>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</si>
  <si>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</si>
  <si>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</si>
  <si>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</si>
  <si>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</si>
  <si>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</si>
  <si>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</si>
  <si>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</si>
  <si>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</si>
  <si>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</si>
  <si>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</si>
  <si>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</si>
  <si>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</si>
  <si>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</si>
  <si>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</si>
  <si>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</si>
  <si>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</si>
  <si>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</si>
  <si>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</si>
  <si>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</si>
  <si>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</si>
  <si>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</si>
  <si>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</si>
  <si>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</si>
  <si>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</si>
  <si>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</si>
  <si>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</si>
  <si>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</si>
  <si>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</si>
  <si>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</si>
  <si>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</si>
  <si>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</si>
  <si>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</si>
  <si>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</si>
  <si>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</si>
  <si>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</si>
  <si>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</si>
  <si>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</si>
  <si>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</si>
  <si>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</si>
  <si>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</si>
  <si>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</si>
  <si>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</si>
  <si>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</si>
  <si>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</si>
  <si>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</si>
  <si>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</si>
  <si>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</si>
  <si>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</si>
  <si>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</si>
  <si>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</si>
  <si>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</si>
  <si>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</si>
  <si>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</si>
  <si>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</si>
  <si>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</si>
  <si>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</si>
  <si>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</si>
  <si>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</si>
  <si>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</si>
  <si>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</si>
  <si>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</si>
  <si>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</si>
  <si>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</si>
  <si>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</si>
  <si>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</si>
  <si>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</si>
  <si>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</si>
  <si>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</si>
  <si>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</si>
  <si>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</si>
  <si>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</si>
  <si>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</si>
  <si>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</si>
  <si>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</si>
  <si>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</si>
  <si>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</si>
  <si>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</si>
  <si>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</si>
  <si>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</si>
  <si>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</si>
  <si>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</si>
  <si>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</si>
  <si>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</si>
  <si>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</si>
  <si>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</si>
  <si>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</si>
  <si>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</si>
  <si>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</si>
  <si>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</si>
  <si>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</si>
  <si>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</si>
  <si>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</si>
  <si>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</si>
  <si>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</si>
  <si>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</si>
  <si>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</si>
  <si>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</si>
  <si>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</si>
  <si>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</si>
  <si>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</si>
  <si>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</si>
  <si>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</si>
  <si>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</si>
  <si>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</si>
  <si>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</si>
  <si>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</si>
  <si>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</si>
  <si>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</si>
  <si>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</si>
  <si>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</si>
  <si>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</si>
  <si>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</si>
  <si>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</si>
  <si>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</si>
  <si>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</si>
  <si>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</si>
  <si>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</si>
  <si>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</si>
  <si>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</si>
  <si>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</si>
  <si>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</si>
  <si>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</si>
  <si>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</si>
  <si>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</si>
  <si>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</si>
  <si>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</si>
  <si>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</si>
  <si>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</si>
  <si>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</si>
  <si>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</si>
  <si>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</si>
  <si>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</si>
  <si>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</si>
  <si>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</si>
  <si>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</si>
  <si>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</si>
  <si>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</si>
  <si>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</si>
  <si>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</si>
  <si>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</si>
  <si>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</si>
  <si>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</si>
  <si>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</si>
  <si>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</si>
  <si>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</si>
  <si>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</si>
  <si>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</si>
  <si>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</si>
  <si>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</si>
  <si>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</si>
  <si>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</si>
  <si>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</si>
  <si>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</si>
  <si>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</si>
  <si>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</si>
  <si>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</si>
  <si>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</si>
  <si>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</si>
  <si>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</si>
  <si>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</si>
  <si>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</si>
  <si>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</si>
  <si>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</si>
  <si>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</si>
  <si>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</si>
  <si>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</si>
  <si>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</si>
  <si>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</si>
  <si>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</si>
  <si>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</si>
  <si>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</si>
  <si>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</si>
  <si>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</si>
  <si>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</si>
  <si>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</si>
  <si>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</si>
  <si>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</si>
  <si>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</si>
  <si>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</si>
  <si>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</si>
  <si>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</si>
  <si>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</si>
  <si>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</si>
  <si>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</si>
  <si>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</si>
  <si>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</si>
  <si>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</si>
  <si>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</si>
  <si>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</si>
  <si>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</si>
  <si>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</si>
  <si>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</si>
  <si>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</si>
  <si>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</si>
  <si>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</si>
  <si>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</si>
  <si>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</si>
  <si>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</si>
  <si>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</si>
  <si>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</si>
  <si>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</si>
  <si>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</si>
  <si>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</si>
  <si>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</si>
  <si>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</si>
  <si>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</si>
  <si>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</si>
  <si>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</si>
  <si>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</si>
  <si>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</si>
  <si>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</si>
  <si>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</si>
  <si>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</si>
  <si>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</si>
  <si>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</si>
  <si>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</si>
  <si>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</si>
  <si>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</si>
  <si>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</si>
  <si>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</si>
  <si>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</si>
  <si>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</si>
  <si>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</si>
  <si>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</si>
  <si>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</si>
  <si>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</si>
  <si>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</si>
  <si>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</si>
  <si>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</si>
  <si>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</si>
  <si>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</si>
  <si>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</si>
  <si>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</si>
  <si>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</si>
  <si>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</si>
  <si>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</si>
  <si>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</si>
  <si>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</si>
  <si>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</si>
  <si>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</si>
  <si>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</si>
  <si>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</si>
  <si>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</si>
  <si>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</si>
  <si>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</si>
  <si>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</si>
  <si>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</si>
  <si>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</si>
  <si>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</si>
  <si>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</si>
  <si>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</si>
  <si>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</si>
  <si>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</si>
  <si>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</si>
  <si>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</si>
  <si>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</si>
  <si>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</si>
  <si>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</si>
  <si>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</si>
  <si>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</si>
  <si>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</si>
  <si>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</si>
  <si>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</si>
  <si>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</si>
  <si>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</si>
  <si>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</si>
  <si>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</si>
  <si>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</si>
  <si>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</si>
  <si>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</si>
  <si>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</si>
  <si>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</si>
  <si>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</si>
  <si>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</si>
  <si>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</si>
  <si>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</si>
  <si>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</si>
  <si>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</si>
  <si>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</si>
  <si>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</si>
  <si>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</si>
  <si>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</si>
  <si>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</si>
  <si>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</si>
  <si>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</si>
  <si>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</si>
  <si>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</si>
  <si>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</si>
  <si>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</si>
  <si>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</si>
  <si>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</si>
  <si>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</si>
  <si>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</si>
  <si>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</si>
  <si>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</si>
  <si>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</si>
  <si>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</si>
  <si>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</si>
  <si>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</si>
  <si>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</si>
  <si>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</si>
  <si>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</si>
  <si>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</si>
  <si>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</si>
  <si>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</si>
  <si>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</si>
  <si>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</si>
  <si>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</si>
  <si>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</si>
  <si>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</si>
  <si>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</si>
  <si>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</si>
  <si>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</si>
  <si>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</si>
  <si>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</si>
  <si>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</si>
  <si>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</si>
  <si>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</si>
  <si>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</si>
  <si>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</si>
  <si>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</si>
  <si>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</si>
  <si>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</si>
  <si>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</si>
  <si>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</si>
  <si>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</si>
  <si>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</si>
  <si>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</si>
  <si>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</si>
  <si>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</si>
  <si>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</si>
  <si>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</si>
  <si>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</si>
  <si>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</si>
  <si>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</si>
  <si>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</si>
  <si>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</si>
  <si>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</si>
  <si>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</si>
  <si>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</si>
  <si>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</si>
  <si>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</si>
  <si>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</si>
  <si>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</si>
  <si>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</si>
  <si>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</si>
  <si>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</si>
  <si>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</si>
  <si>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</si>
  <si>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</si>
  <si>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</si>
  <si>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</si>
  <si>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</si>
  <si>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</si>
  <si>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</si>
  <si>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</si>
  <si>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</si>
  <si>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</si>
  <si>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</si>
  <si>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</si>
  <si>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</si>
  <si>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</si>
  <si>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</si>
  <si>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</si>
  <si>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</si>
  <si>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</si>
  <si>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</si>
  <si>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</si>
  <si>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</si>
  <si>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</si>
  <si>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</si>
  <si>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</si>
  <si>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</si>
  <si>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</si>
  <si>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</si>
  <si>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</si>
  <si>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</si>
  <si>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</si>
  <si>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</si>
  <si>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</si>
  <si>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</si>
  <si>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</si>
  <si>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</si>
  <si>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</si>
  <si>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</si>
  <si>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</si>
  <si>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</si>
  <si>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</si>
  <si>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</si>
  <si>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</si>
  <si>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</si>
  <si>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</si>
  <si>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</si>
  <si>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</si>
  <si>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</si>
  <si>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</si>
  <si>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</si>
  <si>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</si>
  <si>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</si>
  <si>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</si>
  <si>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</si>
  <si>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</si>
  <si>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</si>
  <si>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</si>
  <si>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</si>
  <si>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</si>
  <si>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</si>
  <si>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</si>
  <si>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</si>
  <si>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</si>
  <si>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</si>
  <si>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</si>
  <si>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</si>
  <si>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</si>
  <si>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</si>
  <si>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</si>
  <si>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</si>
  <si>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</si>
  <si>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</si>
  <si>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</si>
  <si>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</si>
  <si>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</si>
  <si>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</si>
  <si>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</si>
  <si>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</si>
  <si>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</si>
  <si>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</si>
  <si>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</si>
  <si>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</si>
  <si>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</si>
  <si>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</si>
  <si>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</si>
  <si>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</si>
  <si>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</si>
  <si>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</si>
  <si>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</si>
  <si>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</si>
  <si>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</si>
  <si>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</si>
  <si>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</si>
  <si>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</si>
  <si>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</si>
  <si>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</si>
  <si>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</si>
  <si>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</si>
  <si>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</si>
  <si>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</si>
  <si>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</si>
  <si>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</si>
  <si>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</si>
  <si>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</si>
  <si>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</si>
  <si>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</si>
  <si>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</si>
  <si>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</si>
  <si>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</si>
  <si>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</si>
  <si>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</si>
  <si>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</si>
  <si>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</si>
  <si>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</si>
  <si>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</si>
  <si>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</si>
  <si>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</si>
  <si>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</si>
  <si>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</si>
  <si>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</si>
  <si>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</si>
  <si>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</si>
  <si>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</si>
  <si>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</si>
  <si>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</si>
  <si>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</si>
  <si>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</si>
  <si>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</si>
  <si>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</si>
  <si>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</si>
  <si>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</si>
  <si>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</si>
  <si>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</si>
  <si>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</si>
  <si>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</si>
  <si>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</si>
  <si>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</si>
  <si>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</si>
  <si>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</si>
  <si>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</si>
  <si>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</si>
  <si>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</si>
  <si>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</si>
  <si>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</si>
  <si>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</si>
  <si>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</si>
  <si>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</si>
  <si>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</si>
  <si>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</si>
  <si>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</si>
  <si>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</si>
  <si>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</si>
  <si>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</si>
  <si>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</si>
  <si>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</si>
  <si>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</si>
  <si>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</si>
  <si>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</si>
  <si>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</si>
  <si>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</si>
  <si>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</si>
  <si>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</si>
  <si>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</si>
  <si>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</si>
  <si>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</si>
  <si>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</si>
  <si>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</si>
  <si>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</si>
  <si>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</si>
  <si>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</si>
  <si>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</si>
  <si>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</si>
  <si>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</si>
  <si>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</si>
  <si>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</si>
  <si>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</si>
  <si>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</si>
  <si>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</si>
  <si>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</si>
  <si>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</si>
  <si>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</si>
  <si>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</si>
  <si>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</si>
  <si>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</si>
  <si>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</si>
  <si>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</si>
  <si>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</si>
  <si>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</si>
  <si>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</si>
  <si>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</si>
  <si>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</si>
  <si>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</si>
  <si>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</si>
  <si>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</si>
  <si>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</si>
  <si>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</si>
  <si>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</si>
  <si>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</si>
  <si>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</si>
  <si>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</si>
  <si>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</si>
  <si>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</si>
  <si>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</si>
  <si>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</si>
  <si>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</si>
  <si>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</si>
  <si>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</si>
  <si>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</si>
  <si>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</si>
  <si>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</si>
  <si>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</si>
  <si>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</si>
  <si>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</si>
  <si>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</si>
  <si>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</si>
  <si>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</si>
  <si>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</si>
  <si>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</si>
  <si>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</si>
  <si>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</si>
  <si>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</si>
  <si>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</si>
  <si>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</si>
  <si>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</si>
  <si>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</si>
  <si>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</si>
  <si>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</si>
  <si>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</si>
  <si>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</si>
  <si>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</si>
  <si>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</si>
  <si>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</si>
  <si>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</si>
  <si>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</si>
  <si>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</si>
  <si>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</si>
  <si>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</si>
  <si>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</si>
  <si>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</si>
  <si>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</si>
  <si>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</si>
  <si>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</si>
  <si>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</si>
  <si>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</si>
  <si>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</si>
  <si>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</si>
  <si>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</si>
  <si>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</si>
  <si>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</si>
  <si>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</si>
  <si>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</si>
  <si>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</si>
  <si>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</si>
  <si>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</si>
  <si>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</si>
  <si>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</si>
  <si>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</si>
  <si>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</si>
  <si>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</si>
  <si>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</si>
  <si>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</si>
  <si>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</si>
  <si>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</si>
  <si>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</si>
  <si>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</si>
  <si>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</si>
  <si>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</si>
  <si>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</si>
  <si>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</si>
  <si>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</si>
  <si>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</si>
  <si>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</si>
  <si>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</si>
  <si>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</si>
  <si>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</si>
  <si>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</si>
  <si>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</si>
  <si>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</si>
  <si>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</si>
  <si>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</si>
  <si>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</si>
  <si>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</si>
  <si>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</si>
  <si>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</si>
  <si>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</si>
  <si>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</si>
  <si>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</si>
  <si>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</si>
  <si>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</si>
  <si>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</si>
  <si>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</si>
  <si>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</si>
  <si>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</si>
  <si>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</si>
  <si>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</si>
  <si>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</si>
  <si>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</si>
  <si>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</si>
  <si>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</si>
  <si>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</si>
  <si>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</si>
  <si>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</si>
  <si>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</si>
  <si>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</si>
  <si>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</si>
  <si>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</si>
  <si>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</si>
  <si>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</si>
  <si>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</si>
  <si>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</si>
  <si>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</si>
  <si>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</si>
  <si>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</si>
  <si>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</si>
  <si>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</si>
  <si>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</si>
  <si>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</si>
  <si>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</si>
  <si>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</si>
  <si>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</si>
  <si>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</si>
  <si>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</si>
  <si>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</si>
  <si>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</si>
  <si>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</si>
  <si>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</si>
  <si>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</si>
  <si>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</si>
  <si>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</si>
  <si>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</si>
  <si>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</si>
  <si>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</si>
  <si>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</si>
  <si>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</si>
  <si>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</si>
  <si>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</si>
  <si>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</si>
  <si>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</si>
  <si>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</si>
  <si>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</si>
  <si>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</si>
  <si>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</si>
  <si>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</si>
  <si>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</si>
  <si>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</si>
  <si>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</si>
  <si>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</si>
  <si>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</si>
  <si>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</si>
  <si>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</si>
  <si>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</si>
  <si>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</si>
  <si>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</si>
  <si>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</si>
  <si>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</si>
  <si>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</si>
  <si>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</si>
  <si>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</si>
  <si>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</si>
  <si>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</si>
  <si>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</si>
  <si>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</si>
  <si>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</si>
  <si>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</si>
  <si>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</si>
  <si>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</si>
  <si>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</si>
  <si>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</si>
  <si>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</si>
  <si>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</si>
  <si>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</si>
  <si>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</si>
  <si>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</si>
  <si>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</si>
  <si>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</si>
  <si>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</si>
  <si>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</si>
  <si>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</si>
  <si>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</si>
  <si>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</si>
  <si>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</si>
  <si>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</si>
  <si>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</si>
  <si>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</si>
  <si>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</si>
  <si>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</si>
  <si>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</si>
  <si>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</si>
  <si>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</si>
  <si>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</si>
  <si>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</si>
  <si>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</si>
  <si>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</si>
  <si>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</si>
  <si>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</si>
  <si>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</si>
  <si>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</si>
  <si>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</si>
  <si>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</si>
  <si>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</si>
  <si>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</si>
  <si>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</si>
  <si>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</si>
  <si>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</si>
  <si>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</si>
  <si>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</si>
  <si>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</si>
  <si>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</si>
  <si>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</si>
  <si>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</si>
  <si>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</si>
  <si>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</si>
  <si>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</si>
  <si>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</si>
  <si>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</si>
  <si>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</si>
  <si>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</si>
  <si>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</si>
  <si>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</si>
  <si>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</si>
  <si>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</si>
  <si>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</si>
  <si>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</si>
  <si>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</si>
  <si>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</si>
  <si>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</si>
  <si>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</si>
  <si>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</si>
  <si>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</si>
  <si>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</si>
  <si>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</si>
  <si>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</si>
  <si>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</si>
  <si>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</si>
  <si>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</si>
  <si>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</si>
  <si>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</si>
  <si>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</si>
  <si>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</si>
  <si>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</si>
  <si>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</si>
  <si>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</si>
  <si>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</si>
  <si>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</si>
  <si>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</si>
  <si>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</si>
  <si>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</si>
  <si>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</si>
  <si>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</si>
  <si>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</si>
  <si>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</si>
  <si>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</si>
  <si>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</si>
  <si>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</si>
  <si>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</si>
  <si>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</si>
  <si>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</si>
  <si>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</si>
  <si>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</si>
  <si>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</si>
  <si>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</si>
  <si>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</si>
  <si>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</si>
  <si>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</si>
  <si>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</si>
  <si>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</si>
  <si>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</si>
  <si>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</si>
  <si>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</si>
  <si>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</si>
  <si>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</si>
  <si>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</si>
  <si>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</si>
  <si>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</si>
  <si>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</si>
  <si>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</si>
  <si>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</si>
  <si>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</si>
  <si>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</si>
  <si>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</si>
  <si>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</si>
  <si>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</si>
  <si>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</si>
  <si>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</si>
  <si>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</si>
  <si>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</si>
  <si>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</si>
  <si>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</si>
  <si>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</si>
  <si>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</si>
  <si>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</si>
  <si>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</si>
  <si>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</si>
  <si>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</si>
  <si>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</si>
  <si>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</si>
  <si>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</si>
  <si>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</si>
  <si>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</si>
  <si>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</si>
  <si>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</si>
  <si>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</si>
  <si>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</si>
  <si>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</si>
  <si>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</si>
  <si>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</si>
  <si>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</si>
  <si>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</si>
  <si>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</si>
  <si>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</si>
  <si>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</si>
  <si>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</si>
  <si>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</si>
  <si>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</si>
  <si>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</si>
  <si>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</si>
  <si>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</si>
  <si>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</si>
  <si>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</si>
  <si>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</si>
  <si>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</si>
  <si>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</si>
  <si>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</si>
  <si>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</si>
  <si>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</si>
  <si>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</si>
  <si>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</si>
  <si>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</si>
  <si>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</si>
  <si>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</si>
  <si>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</si>
  <si>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</si>
  <si>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</si>
  <si>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</si>
  <si>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</si>
  <si>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</si>
  <si>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</si>
  <si>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</si>
  <si>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</si>
  <si>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</si>
  <si>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</si>
  <si>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</si>
  <si>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</si>
  <si>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</si>
  <si>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</si>
  <si>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</si>
  <si>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</si>
  <si>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</si>
  <si>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</si>
  <si>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</si>
  <si>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</si>
  <si>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</si>
  <si>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</si>
  <si>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</si>
  <si>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</si>
  <si>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</si>
  <si>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</si>
  <si>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</si>
  <si>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</si>
  <si>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</si>
  <si>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</si>
  <si>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</si>
  <si>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</si>
  <si>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</si>
  <si>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</si>
  <si>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</si>
  <si>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</si>
  <si>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</si>
  <si>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</si>
  <si>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</si>
  <si>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</si>
  <si>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</si>
  <si>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</si>
  <si>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</si>
  <si>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</si>
  <si>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</si>
  <si>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</si>
  <si>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</si>
  <si>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</si>
  <si>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</si>
  <si>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</si>
  <si>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</si>
  <si>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</si>
  <si>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</si>
  <si>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</si>
  <si>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</si>
  <si>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</si>
  <si>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</si>
  <si>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</si>
  <si>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</si>
  <si>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</si>
  <si>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</si>
  <si>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</si>
  <si>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</si>
  <si>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</si>
  <si>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</si>
  <si>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</si>
  <si>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</si>
  <si>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</si>
  <si>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</si>
  <si>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</si>
  <si>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</si>
  <si>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</si>
  <si>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</si>
  <si>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</si>
  <si>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</si>
  <si>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</si>
  <si>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</si>
  <si>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</si>
  <si>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</si>
  <si>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</si>
  <si>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</si>
  <si>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</si>
  <si>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</si>
  <si>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</si>
  <si>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</si>
  <si>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</si>
  <si>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</si>
  <si>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</si>
  <si>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</si>
  <si>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</si>
  <si>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</si>
  <si>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</si>
  <si>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</si>
  <si>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</si>
  <si>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</si>
  <si>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</si>
  <si>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</si>
  <si>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</si>
  <si>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</si>
  <si>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</si>
  <si>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</si>
  <si>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</si>
  <si>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</si>
  <si>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</si>
  <si>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</si>
  <si>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</si>
  <si>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</si>
  <si>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</si>
  <si>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</si>
  <si>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</si>
  <si>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</si>
  <si>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</si>
  <si>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</si>
  <si>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</si>
  <si>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</si>
  <si>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</si>
  <si>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</si>
  <si>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</si>
  <si>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</si>
  <si>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</si>
  <si>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</si>
  <si>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</si>
  <si>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</si>
  <si>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</si>
  <si>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</si>
  <si>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</si>
  <si>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</si>
  <si>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</si>
  <si>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</si>
  <si>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</si>
  <si>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</si>
  <si>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</si>
  <si>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</si>
  <si>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</si>
  <si>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</si>
  <si>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</si>
  <si>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</si>
  <si>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</si>
  <si>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</si>
  <si>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</si>
  <si>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</si>
  <si>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</si>
  <si>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</si>
  <si>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</si>
  <si>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</si>
  <si>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</si>
  <si>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</si>
  <si>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</si>
  <si>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</si>
  <si>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</si>
  <si>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</si>
  <si>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</si>
  <si>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</si>
  <si>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</si>
  <si>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</si>
  <si>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</si>
  <si>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</si>
  <si>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</si>
  <si>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</si>
  <si>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</si>
  <si>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</si>
  <si>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</si>
  <si>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</si>
  <si>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</si>
  <si>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</si>
  <si>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</si>
  <si>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</si>
  <si>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</si>
  <si>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</si>
  <si>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</si>
  <si>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</si>
  <si>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</si>
  <si>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</si>
  <si>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</si>
  <si>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</si>
  <si>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</si>
  <si>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</si>
  <si>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</si>
  <si>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</si>
  <si>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</si>
  <si>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</si>
  <si>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</si>
  <si>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</si>
  <si>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</si>
  <si>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</si>
  <si>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</si>
  <si>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</si>
  <si>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</si>
  <si>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</si>
  <si>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</si>
  <si>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</si>
  <si>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</si>
  <si>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</si>
  <si>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</si>
  <si>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</si>
  <si>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</si>
  <si>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</si>
  <si>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</si>
  <si>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</si>
  <si>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</si>
  <si>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</si>
  <si>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</si>
  <si>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</si>
  <si>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</si>
  <si>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</si>
  <si>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</si>
  <si>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</si>
  <si>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</si>
  <si>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</si>
  <si>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</si>
  <si>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</si>
  <si>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</si>
  <si>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</si>
  <si>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</si>
  <si>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</si>
  <si>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</si>
  <si>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</si>
  <si>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</si>
  <si>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</si>
  <si>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</si>
  <si>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</si>
  <si>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</si>
  <si>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</si>
  <si>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</si>
  <si>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</si>
  <si>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</si>
  <si>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</si>
  <si>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</si>
  <si>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</si>
  <si>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</si>
  <si>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</si>
  <si>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</si>
  <si>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</si>
  <si>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</si>
  <si>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</si>
  <si>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</si>
  <si>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</si>
  <si>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</si>
  <si>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</si>
  <si>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</si>
  <si>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</si>
  <si>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</si>
  <si>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</si>
  <si>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</si>
  <si>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</si>
  <si>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</si>
  <si>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</si>
  <si>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</si>
  <si>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</si>
  <si>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</si>
  <si>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</si>
  <si>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</si>
  <si>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</si>
  <si>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</si>
  <si>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</si>
  <si>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</si>
  <si>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</si>
  <si>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</si>
  <si>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</si>
  <si>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</si>
  <si>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</si>
  <si>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</si>
  <si>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</si>
  <si>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</si>
  <si>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</si>
  <si>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</si>
  <si>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</si>
  <si>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</si>
  <si>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</si>
  <si>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</si>
  <si>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</si>
  <si>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</si>
  <si>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</si>
  <si>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</si>
  <si>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</si>
  <si>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</si>
  <si>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</si>
  <si>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</si>
  <si>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</si>
  <si>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</si>
  <si>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</si>
  <si>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</si>
  <si>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</si>
  <si>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</si>
  <si>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</si>
  <si>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</si>
  <si>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</si>
  <si>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</si>
  <si>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</si>
  <si>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</si>
  <si>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</si>
  <si>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</si>
  <si>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</si>
  <si>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</si>
  <si>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</si>
  <si>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</si>
  <si>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</si>
  <si>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</si>
  <si>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</si>
  <si>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</si>
  <si>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</si>
  <si>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</si>
  <si>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</si>
  <si>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</si>
  <si>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</si>
  <si>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</si>
  <si>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</si>
  <si>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</si>
  <si>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</si>
  <si>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</si>
  <si>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</si>
  <si>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</si>
  <si>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</si>
  <si>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</si>
  <si>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</si>
  <si>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</si>
  <si>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</si>
  <si>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</si>
  <si>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</si>
  <si>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</si>
  <si>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</si>
  <si>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</si>
  <si>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</si>
  <si>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</si>
  <si>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</si>
  <si>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</si>
  <si>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</si>
  <si>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</si>
  <si>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</si>
  <si>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</si>
  <si>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</si>
  <si>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</si>
  <si>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</si>
  <si>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</si>
  <si>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</si>
  <si>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</si>
  <si>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</si>
  <si>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</si>
  <si>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</si>
  <si>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</si>
  <si>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</si>
  <si>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</si>
  <si>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</si>
  <si>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</si>
  <si>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</si>
  <si>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</si>
  <si>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</si>
  <si>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</si>
  <si>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</si>
  <si>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</si>
  <si>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</si>
  <si>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</si>
  <si>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</si>
  <si>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</si>
  <si>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</si>
  <si>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</si>
  <si>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</si>
  <si>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</si>
  <si>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</si>
  <si>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</si>
  <si>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</si>
  <si>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</si>
  <si>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</si>
  <si>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</si>
  <si>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</si>
  <si>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</si>
  <si>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</si>
  <si>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</si>
  <si>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</si>
  <si>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</si>
  <si>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</si>
  <si>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</si>
  <si>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</si>
  <si>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</si>
  <si>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</si>
  <si>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</si>
  <si>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</si>
  <si>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</si>
  <si>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</si>
  <si>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</si>
  <si>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</si>
  <si>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</si>
  <si>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</si>
  <si>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</si>
  <si>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</si>
  <si>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</si>
  <si>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</si>
  <si>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</si>
  <si>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</si>
  <si>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</si>
  <si>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</si>
  <si>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</si>
  <si>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</si>
  <si>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</si>
  <si>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</si>
  <si>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</si>
  <si>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</si>
  <si>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</si>
  <si>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</si>
  <si>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</si>
  <si>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</si>
  <si>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</si>
  <si>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</si>
  <si>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</si>
  <si>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</si>
  <si>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</si>
  <si>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</si>
  <si>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</si>
  <si>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</si>
  <si>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</si>
  <si>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</si>
  <si>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</si>
  <si>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</si>
  <si>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</si>
  <si>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</si>
  <si>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</si>
  <si>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</si>
  <si>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</si>
  <si>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</si>
  <si>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</si>
  <si>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</si>
  <si>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</si>
  <si>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</si>
  <si>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</si>
  <si>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</si>
  <si>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</si>
  <si>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</si>
  <si>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</si>
  <si>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</si>
  <si>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</si>
  <si>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</si>
  <si>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</si>
  <si>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</si>
  <si>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</si>
  <si>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</si>
  <si>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</si>
  <si>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</si>
  <si>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</si>
  <si>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</si>
  <si>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</si>
  <si>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</si>
  <si>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</si>
  <si>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</si>
  <si>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</si>
  <si>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</si>
  <si>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</si>
  <si>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</si>
  <si>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</si>
  <si>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</si>
  <si>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</si>
  <si>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</si>
  <si>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</si>
  <si>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</si>
  <si>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</si>
  <si>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</si>
  <si>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</si>
  <si>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</si>
  <si>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</si>
  <si>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</si>
  <si>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</si>
  <si>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</si>
  <si>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</si>
  <si>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</si>
  <si>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</si>
  <si>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</si>
  <si>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</si>
  <si>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</si>
  <si>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</si>
  <si>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</si>
  <si>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</si>
  <si>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</si>
  <si>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</si>
  <si>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</si>
  <si>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</si>
  <si>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</si>
  <si>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</si>
  <si>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</si>
  <si>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</si>
  <si>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</si>
  <si>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</si>
  <si>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</si>
  <si>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</si>
  <si>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</si>
  <si>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</si>
  <si>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</si>
  <si>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</si>
  <si>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</si>
  <si>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</si>
  <si>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</si>
  <si>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</si>
  <si>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</si>
  <si>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</si>
  <si>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</si>
  <si>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</si>
  <si>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</si>
  <si>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</si>
  <si>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</si>
  <si>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</si>
  <si>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</si>
  <si>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</si>
  <si>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</si>
  <si>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</si>
  <si>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</si>
  <si>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</si>
  <si>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</si>
  <si>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</si>
  <si>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</si>
  <si>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</si>
  <si>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</si>
  <si>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</si>
  <si>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</si>
  <si>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</si>
  <si>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</si>
  <si>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</si>
  <si>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</si>
  <si>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</si>
  <si>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</si>
  <si>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</si>
  <si>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</si>
  <si>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</si>
  <si>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</si>
  <si>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</si>
  <si>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</si>
  <si>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</si>
  <si>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</si>
  <si>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</si>
  <si>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</si>
  <si>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</si>
  <si>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</si>
  <si>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</si>
  <si>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</si>
  <si>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</si>
  <si>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</si>
  <si>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</si>
  <si>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</si>
  <si>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</si>
  <si>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</si>
  <si>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</si>
  <si>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</si>
  <si>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</si>
  <si>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</si>
  <si>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</si>
  <si>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</si>
  <si>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</si>
  <si>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</si>
  <si>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</si>
  <si>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</si>
  <si>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</si>
  <si>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</si>
  <si>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</si>
  <si>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</si>
  <si>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</si>
  <si>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</si>
  <si>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</si>
  <si>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</si>
  <si>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</si>
  <si>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</si>
  <si>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</si>
  <si>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</si>
  <si>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</si>
  <si>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</si>
  <si>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</si>
  <si>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</si>
  <si>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</si>
  <si>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</si>
  <si>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</si>
  <si>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</si>
  <si>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</si>
  <si>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</si>
  <si>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</si>
  <si>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</si>
  <si>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</si>
  <si>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</si>
  <si>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</si>
  <si>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</si>
  <si>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</si>
  <si>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</si>
  <si>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</si>
  <si>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</si>
  <si>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</si>
  <si>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</si>
  <si>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</si>
  <si>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</si>
  <si>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</si>
  <si>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</si>
  <si>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</si>
  <si>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</si>
  <si>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</si>
  <si>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</si>
  <si>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</si>
  <si>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</si>
  <si>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</si>
  <si>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</si>
  <si>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</si>
  <si>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</si>
  <si>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</si>
  <si>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</si>
  <si>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</si>
  <si>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</si>
  <si>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</si>
  <si>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</si>
  <si>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</si>
  <si>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</si>
  <si>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</si>
  <si>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</si>
  <si>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</si>
  <si>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</si>
  <si>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</si>
  <si>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</si>
  <si>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</si>
  <si>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</si>
  <si>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</si>
  <si>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</si>
  <si>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</si>
  <si>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</si>
  <si>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</si>
  <si>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</si>
  <si>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</si>
  <si>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</si>
  <si>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</si>
  <si>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</si>
  <si>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</si>
  <si>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</si>
  <si>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</si>
  <si>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</si>
  <si>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</si>
  <si>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</si>
  <si>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</si>
  <si>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</si>
  <si>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</si>
  <si>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</si>
  <si>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</si>
  <si>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</si>
  <si>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</si>
  <si>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</si>
  <si>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</si>
  <si>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</si>
  <si>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</si>
  <si>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</si>
  <si>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</si>
  <si>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</si>
  <si>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</si>
  <si>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</si>
  <si>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</si>
  <si>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</si>
  <si>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</si>
  <si>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</si>
  <si>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</si>
  <si>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</si>
  <si>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</si>
  <si>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</si>
  <si>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</si>
  <si>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</si>
  <si>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</si>
  <si>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</si>
  <si>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</si>
  <si>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</si>
  <si>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</si>
  <si>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</si>
  <si>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</si>
  <si>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</si>
  <si>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</si>
  <si>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</si>
  <si>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</si>
  <si>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</si>
  <si>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</si>
  <si>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</si>
  <si>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</si>
  <si>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</si>
  <si>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</si>
  <si>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</si>
  <si>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</si>
  <si>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</si>
  <si>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</si>
  <si>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</si>
  <si>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</si>
  <si>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</si>
  <si>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</si>
  <si>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</si>
  <si>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</si>
  <si>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</si>
  <si>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</si>
  <si>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</si>
  <si>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</si>
  <si>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</si>
  <si>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</si>
  <si>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</si>
  <si>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</si>
  <si>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</si>
  <si>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</si>
  <si>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</si>
  <si>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</si>
  <si>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</si>
  <si>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</si>
  <si>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</si>
  <si>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</si>
  <si>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</si>
  <si>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</si>
  <si>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</si>
  <si>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</si>
  <si>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</si>
  <si>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</si>
  <si>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</si>
  <si>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</si>
  <si>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</si>
  <si>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</si>
  <si>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</si>
  <si>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</si>
  <si>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</si>
  <si>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</si>
  <si>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</si>
  <si>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</si>
  <si>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</si>
  <si>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</si>
  <si>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</si>
  <si>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</si>
  <si>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</si>
  <si>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</si>
  <si>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</si>
  <si>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</si>
  <si>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</si>
  <si>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</si>
  <si>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</si>
  <si>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</si>
  <si>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</si>
  <si>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</si>
  <si>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</si>
  <si>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</si>
  <si>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</si>
  <si>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</si>
  <si>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</si>
  <si>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</si>
  <si>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</si>
  <si>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</si>
  <si>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</si>
  <si>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</si>
  <si>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</si>
  <si>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</si>
  <si>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</si>
  <si>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</si>
  <si>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</si>
  <si>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</si>
  <si>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</si>
  <si>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</si>
  <si>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</si>
  <si>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</si>
  <si>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</si>
  <si>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</si>
  <si>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</si>
  <si>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</si>
  <si>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</si>
  <si>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</si>
  <si>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</si>
  <si>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</si>
  <si>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</si>
  <si>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</si>
  <si>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</si>
  <si>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</si>
  <si>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</si>
  <si>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</si>
  <si>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</si>
  <si>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</si>
  <si>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</si>
  <si>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</si>
  <si>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</si>
  <si>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</si>
  <si>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</si>
  <si>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</si>
  <si>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</si>
  <si>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</si>
  <si>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</si>
  <si>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</si>
  <si>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</si>
  <si>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</si>
  <si>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</si>
  <si>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</si>
  <si>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</si>
  <si>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</si>
  <si>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</si>
  <si>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</si>
  <si>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</si>
  <si>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</si>
  <si>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</si>
  <si>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</si>
  <si>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</si>
  <si>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</si>
  <si>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</si>
  <si>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</si>
  <si>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</si>
  <si>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</si>
  <si>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</si>
  <si>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</si>
  <si>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</si>
  <si>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</si>
  <si>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</si>
  <si>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</si>
  <si>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</si>
  <si>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</si>
  <si>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</si>
  <si>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</si>
  <si>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</si>
  <si>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</si>
  <si>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</si>
  <si>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</si>
  <si>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</si>
  <si>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</si>
  <si>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</si>
  <si>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</si>
  <si>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</si>
  <si>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</si>
  <si>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</si>
  <si>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</si>
  <si>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</si>
  <si>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</si>
  <si>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</si>
  <si>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</si>
  <si>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</si>
  <si>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</si>
  <si>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</si>
  <si>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</si>
  <si>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</si>
  <si>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</si>
  <si>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</si>
  <si>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</si>
  <si>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</si>
  <si>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</si>
  <si>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</si>
  <si>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</si>
  <si>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</si>
  <si>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</si>
  <si>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</si>
  <si>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</si>
  <si>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</si>
  <si>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</si>
  <si>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</si>
  <si>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</si>
  <si>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</si>
  <si>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</si>
  <si>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</si>
  <si>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</si>
  <si>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</si>
  <si>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</si>
  <si>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</si>
  <si>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</si>
  <si>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</si>
  <si>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</si>
  <si>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</si>
  <si>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</si>
  <si>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</si>
  <si>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</si>
  <si>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</si>
  <si>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</si>
  <si>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</si>
  <si>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</si>
  <si>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</si>
  <si>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</si>
  <si>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</si>
  <si>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</si>
  <si>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</si>
  <si>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</si>
  <si>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</si>
  <si>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</si>
  <si>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</si>
  <si>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</si>
  <si>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</si>
  <si>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</si>
  <si>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</si>
  <si>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</si>
  <si>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</si>
  <si>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</si>
  <si>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</si>
  <si>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</si>
  <si>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</si>
  <si>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</si>
  <si>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</si>
  <si>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</si>
  <si>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</si>
  <si>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</si>
  <si>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</si>
  <si>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</si>
  <si>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</si>
  <si>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</si>
  <si>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</si>
  <si>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</si>
  <si>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</si>
  <si>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</si>
  <si>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</si>
  <si>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</si>
  <si>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</si>
  <si>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</si>
  <si>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</si>
  <si>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</si>
  <si>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</si>
  <si>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</si>
  <si>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</si>
  <si>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</si>
  <si>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</si>
  <si>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</si>
  <si>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</si>
  <si>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</si>
  <si>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</si>
  <si>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</si>
  <si>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</si>
  <si>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</si>
  <si>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</si>
  <si>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</si>
  <si>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</si>
  <si>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</si>
  <si>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</si>
  <si>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</si>
  <si>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</si>
  <si>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</si>
  <si>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</si>
  <si>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</si>
  <si>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</si>
  <si>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</si>
  <si>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</si>
  <si>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</si>
  <si>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</si>
  <si>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</si>
  <si>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</si>
  <si>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</si>
  <si>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</si>
  <si>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</si>
  <si>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</si>
  <si>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</si>
  <si>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</si>
  <si>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</si>
  <si>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</si>
  <si>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</si>
  <si>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</si>
  <si>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</si>
  <si>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</si>
  <si>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</si>
  <si>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</si>
  <si>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</si>
  <si>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</si>
  <si>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</si>
  <si>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</si>
  <si>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</si>
  <si>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</si>
  <si>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</si>
  <si>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</si>
  <si>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</si>
  <si>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</si>
  <si>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</si>
  <si>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</si>
  <si>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</si>
  <si>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</si>
  <si>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</si>
  <si>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</si>
  <si>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</si>
  <si>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</si>
  <si>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</si>
  <si>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</si>
  <si>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</si>
  <si>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</si>
  <si>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</si>
  <si>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</si>
  <si>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</si>
  <si>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</si>
  <si>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</si>
  <si>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</si>
  <si>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</si>
  <si>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</si>
  <si>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</si>
  <si>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</si>
  <si>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</si>
  <si>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</si>
  <si>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</si>
  <si>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</si>
  <si>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</si>
  <si>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</si>
  <si>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</si>
  <si>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</si>
  <si>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</si>
  <si>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</si>
  <si>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</si>
  <si>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</si>
  <si>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</si>
  <si>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</si>
  <si>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</si>
  <si>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</si>
  <si>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</si>
  <si>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</si>
  <si>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</si>
  <si>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</si>
  <si>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</si>
  <si>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</si>
  <si>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</si>
  <si>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</si>
  <si>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</si>
  <si>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</si>
  <si>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</si>
  <si>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</si>
  <si>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</si>
  <si>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</si>
  <si>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</si>
  <si>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</si>
  <si>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</si>
  <si>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</si>
  <si>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</si>
  <si>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</si>
  <si>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</si>
  <si>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</si>
  <si>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</si>
  <si>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</si>
  <si>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</si>
  <si>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</si>
  <si>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</si>
  <si>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</si>
  <si>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</si>
  <si>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</si>
  <si>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</si>
  <si>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</si>
  <si>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</si>
  <si>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</si>
  <si>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</si>
  <si>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</si>
  <si>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</si>
  <si>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</si>
  <si>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</si>
  <si>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</si>
  <si>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</si>
  <si>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</si>
  <si>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</si>
  <si>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</si>
  <si>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</si>
  <si>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</si>
  <si>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</si>
  <si>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</si>
  <si>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</si>
  <si>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</si>
  <si>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</si>
  <si>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</si>
  <si>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</si>
  <si>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</si>
  <si>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</si>
  <si>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</si>
  <si>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</si>
  <si>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</si>
  <si>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</si>
  <si>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</si>
  <si>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</si>
  <si>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</si>
  <si>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</si>
  <si>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</si>
  <si>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</si>
  <si>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</si>
  <si>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</si>
  <si>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</si>
  <si>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</si>
  <si>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</si>
  <si>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</si>
  <si>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</si>
  <si>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</si>
  <si>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</si>
  <si>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</si>
  <si>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</si>
  <si>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</si>
  <si>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</si>
  <si>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</si>
  <si>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</si>
  <si>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</si>
  <si>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</si>
  <si>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</si>
  <si>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</si>
  <si>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</si>
  <si>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</si>
  <si>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</si>
  <si>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</si>
  <si>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</si>
  <si>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</si>
  <si>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</si>
  <si>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</si>
  <si>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</si>
  <si>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</si>
  <si>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</si>
  <si>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</si>
  <si>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</si>
  <si>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</si>
  <si>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</si>
  <si>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</si>
  <si>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</si>
  <si>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</si>
  <si>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</si>
  <si>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</si>
  <si>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</si>
  <si>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</si>
  <si>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</si>
  <si>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</si>
  <si>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</si>
  <si>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</si>
  <si>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</si>
  <si>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</si>
  <si>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</si>
  <si>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</si>
  <si>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</si>
  <si>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</si>
  <si>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</si>
  <si>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</si>
  <si>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</si>
  <si>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</si>
  <si>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</si>
  <si>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</si>
  <si>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</si>
  <si>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</si>
  <si>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</si>
  <si>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</si>
  <si>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</si>
  <si>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</si>
  <si>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</si>
  <si>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</si>
  <si>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</si>
  <si>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</si>
  <si>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</si>
  <si>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</si>
  <si>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</si>
  <si>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</si>
  <si>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</si>
  <si>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</si>
  <si>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</si>
  <si>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</si>
  <si>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</si>
  <si>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</si>
  <si>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</si>
  <si>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</si>
  <si>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</si>
  <si>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</si>
  <si>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</si>
  <si>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</si>
  <si>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</si>
  <si>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</si>
  <si>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</si>
  <si>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</si>
  <si>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</si>
  <si>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</si>
  <si>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</si>
  <si>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</si>
  <si>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</si>
  <si>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</si>
  <si>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</si>
  <si>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</si>
  <si>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</si>
  <si>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</si>
  <si>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</si>
  <si>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</si>
  <si>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</si>
  <si>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</si>
  <si>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</si>
  <si>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</si>
  <si>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</si>
  <si>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</si>
  <si>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</si>
  <si>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</si>
  <si>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</si>
  <si>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</si>
  <si>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</si>
  <si>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</si>
  <si>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</si>
  <si>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</si>
  <si>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</si>
  <si>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</si>
  <si>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</si>
  <si>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</si>
  <si>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</si>
  <si>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</si>
  <si>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</si>
  <si>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</si>
  <si>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</si>
  <si>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</si>
  <si>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</si>
  <si>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</si>
  <si>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</si>
  <si>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</si>
  <si>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</si>
  <si>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</si>
  <si>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</si>
  <si>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</si>
  <si>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</si>
  <si>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</si>
  <si>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</si>
  <si>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</si>
  <si>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</si>
  <si>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</si>
  <si>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</si>
  <si>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</si>
  <si>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</si>
  <si>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</si>
  <si>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</si>
  <si>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</si>
  <si>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</si>
  <si>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</si>
  <si>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</si>
  <si>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</si>
  <si>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</si>
  <si>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</si>
  <si>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</si>
  <si>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</si>
  <si>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</si>
  <si>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</si>
  <si>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</si>
  <si>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</si>
  <si>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</si>
  <si>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</si>
  <si>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</si>
  <si>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</si>
  <si>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</si>
  <si>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</si>
  <si>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</si>
  <si>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</si>
  <si>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</si>
  <si>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</si>
  <si>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</si>
  <si>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</si>
  <si>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</si>
  <si>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</si>
  <si>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</si>
  <si>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</si>
  <si>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</si>
  <si>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</si>
  <si>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</si>
  <si>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</si>
  <si>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</si>
  <si>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</si>
  <si>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</si>
  <si>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</si>
  <si>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</si>
  <si>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</si>
  <si>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</si>
  <si>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</si>
  <si>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</si>
  <si>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</si>
  <si>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</si>
  <si>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</si>
  <si>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</si>
  <si>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</si>
  <si>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</si>
  <si>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</si>
  <si>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</si>
  <si>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</si>
  <si>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</si>
  <si>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</si>
  <si>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</si>
  <si>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</si>
  <si>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</si>
  <si>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</si>
  <si>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</si>
  <si>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</si>
  <si>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</si>
  <si>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</si>
  <si>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</si>
  <si>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</si>
  <si>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</si>
  <si>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</si>
  <si>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</si>
  <si>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</si>
  <si>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</si>
  <si>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</si>
  <si>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</si>
  <si>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</si>
  <si>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</si>
  <si>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</si>
  <si>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</si>
  <si>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</si>
  <si>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</si>
  <si>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</si>
  <si>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</si>
  <si>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</si>
  <si>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</si>
  <si>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</si>
  <si>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</si>
  <si>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</si>
  <si>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</si>
  <si>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</si>
  <si>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</si>
  <si>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</si>
  <si>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</si>
  <si>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</si>
  <si>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</si>
  <si>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</si>
  <si>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</si>
  <si>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</si>
  <si>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</si>
  <si>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</si>
  <si>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</si>
  <si>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</si>
  <si>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</si>
  <si>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</si>
  <si>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</si>
  <si>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</si>
  <si>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</si>
  <si>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</si>
  <si>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</si>
  <si>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</si>
  <si>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</si>
  <si>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</si>
  <si>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</si>
  <si>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</si>
  <si>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</si>
  <si>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</si>
  <si>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</si>
  <si>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</si>
  <si>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</si>
  <si>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</si>
  <si>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</si>
  <si>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</si>
  <si>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</si>
  <si>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</si>
  <si>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</si>
  <si>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</si>
  <si>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</si>
  <si>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</si>
  <si>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</si>
  <si>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</si>
  <si>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</si>
  <si>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</si>
  <si>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</si>
  <si>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</si>
  <si>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</si>
  <si>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</si>
  <si>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</si>
  <si>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</si>
  <si>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</si>
  <si>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</si>
  <si>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</si>
  <si>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</si>
  <si>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</si>
  <si>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</si>
  <si>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</si>
  <si>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</si>
  <si>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</si>
  <si>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</si>
  <si>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</si>
  <si>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</si>
  <si>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</si>
  <si>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</si>
  <si>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</si>
  <si>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</si>
  <si>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</si>
  <si>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</si>
  <si>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</si>
  <si>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</si>
  <si>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</si>
  <si>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</si>
  <si>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</si>
  <si>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</si>
  <si>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</si>
  <si>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</si>
  <si>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</si>
  <si>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</si>
  <si>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</si>
  <si>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</si>
  <si>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</si>
  <si>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</si>
  <si>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</si>
  <si>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</si>
  <si>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</si>
  <si>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</si>
  <si>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</si>
  <si>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</si>
  <si>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</si>
  <si>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</si>
  <si>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</si>
  <si>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</si>
  <si>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</si>
  <si>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</si>
  <si>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</si>
  <si>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</si>
  <si>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</si>
  <si>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</si>
  <si>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</si>
  <si>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</si>
  <si>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</si>
  <si>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</si>
  <si>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</si>
  <si>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</si>
  <si>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</si>
  <si>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</si>
  <si>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</si>
  <si>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</si>
  <si>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</si>
  <si>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</si>
  <si>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</si>
  <si>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</si>
  <si>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</si>
  <si>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</si>
  <si>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</si>
  <si>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</si>
  <si>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</si>
  <si>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</si>
  <si>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</si>
  <si>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</si>
  <si>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</si>
  <si>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</si>
  <si>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</si>
  <si>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</si>
  <si>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</si>
  <si>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</si>
  <si>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</si>
  <si>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</si>
  <si>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</si>
  <si>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</si>
  <si>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</si>
  <si>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</si>
  <si>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</si>
  <si>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</si>
  <si>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</si>
  <si>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</si>
  <si>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</si>
  <si>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</si>
  <si>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</si>
  <si>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</si>
  <si>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</si>
  <si>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</si>
  <si>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</si>
  <si>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</si>
  <si>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</si>
  <si>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</si>
  <si>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</si>
  <si>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</si>
  <si>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</si>
  <si>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</si>
  <si>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</si>
  <si>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</si>
  <si>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</si>
  <si>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</si>
  <si>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</si>
  <si>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</si>
  <si>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</si>
  <si>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</si>
  <si>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</si>
  <si>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</si>
  <si>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</si>
  <si>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</si>
  <si>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</si>
  <si>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</si>
  <si>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</si>
  <si>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</si>
  <si>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</si>
  <si>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</si>
  <si>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</si>
  <si>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</si>
  <si>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</si>
  <si>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</si>
  <si>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</si>
  <si>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</si>
  <si>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</si>
  <si>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</si>
  <si>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</si>
  <si>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</si>
  <si>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</si>
  <si>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</si>
  <si>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</si>
  <si>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</si>
  <si>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</si>
  <si>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</si>
  <si>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</si>
  <si>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</si>
  <si>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</si>
  <si>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</si>
  <si>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</si>
  <si>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</si>
  <si>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</si>
  <si>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</si>
  <si>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</si>
  <si>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</si>
  <si>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</si>
  <si>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</si>
  <si>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</si>
  <si>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</si>
  <si>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</si>
  <si>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</si>
  <si>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</si>
  <si>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</si>
  <si>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</si>
  <si>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</si>
  <si>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</si>
  <si>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</si>
  <si>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</si>
  <si>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</si>
  <si>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</si>
  <si>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</si>
  <si>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</si>
  <si>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</si>
  <si>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</si>
  <si>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</si>
  <si>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</si>
  <si>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</si>
  <si>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</si>
  <si>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</si>
  <si>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</si>
  <si>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</si>
  <si>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</si>
  <si>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</si>
  <si>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</si>
  <si>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</si>
  <si>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</si>
  <si>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</si>
  <si>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</si>
  <si>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</si>
  <si>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</si>
  <si>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</si>
  <si>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</si>
  <si>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</si>
  <si>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</si>
  <si>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</si>
  <si>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</si>
  <si>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</si>
  <si>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</si>
  <si>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</si>
  <si>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</si>
  <si>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</si>
  <si>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</si>
  <si>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</si>
  <si>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</si>
  <si>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</si>
  <si>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</si>
  <si>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</si>
  <si>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</si>
  <si>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</si>
  <si>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</si>
  <si>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</si>
  <si>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</si>
  <si>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</si>
  <si>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</si>
  <si>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</si>
  <si>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</si>
  <si>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</si>
  <si>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</si>
  <si>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</si>
  <si>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</si>
  <si>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</si>
  <si>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</si>
  <si>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</si>
  <si>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</si>
  <si>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</si>
  <si>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</si>
  <si>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</si>
  <si>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</si>
  <si>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</si>
  <si>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</si>
  <si>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</si>
  <si>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</si>
  <si>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</si>
  <si>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</si>
  <si>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</si>
  <si>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</si>
  <si>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</si>
  <si>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</si>
  <si>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</si>
  <si>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</si>
  <si>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</si>
  <si>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</si>
  <si>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</si>
  <si>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</si>
  <si>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</si>
  <si>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</si>
  <si>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</si>
  <si>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</si>
  <si>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</si>
  <si>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</si>
  <si>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</si>
  <si>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</si>
  <si>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</si>
  <si>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</si>
  <si>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</si>
  <si>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</si>
  <si>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</si>
  <si>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</si>
  <si>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</si>
  <si>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</si>
  <si>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</si>
  <si>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</si>
  <si>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</si>
  <si>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</si>
  <si>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</si>
  <si>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</si>
  <si>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</si>
  <si>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</si>
  <si>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</si>
  <si>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</si>
  <si>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</si>
  <si>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</si>
  <si>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</si>
  <si>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</si>
  <si>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</si>
  <si>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</si>
  <si>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</si>
  <si>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</si>
  <si>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</si>
  <si>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</si>
  <si>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</si>
  <si>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</si>
  <si>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</si>
  <si>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</si>
  <si>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</si>
  <si>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</si>
  <si>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</si>
  <si>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</si>
  <si>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</si>
  <si>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</si>
  <si>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</si>
  <si>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</si>
  <si>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</si>
  <si>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</si>
  <si>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</si>
  <si>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</si>
  <si>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</si>
  <si>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</si>
  <si>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</si>
  <si>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</si>
  <si>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</si>
  <si>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</si>
  <si>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</si>
  <si>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</si>
  <si>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</si>
  <si>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</si>
  <si>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</si>
  <si>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</si>
  <si>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</si>
  <si>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</si>
  <si>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</si>
  <si>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</si>
  <si>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</si>
  <si>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</si>
  <si>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</si>
  <si>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</si>
  <si>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</si>
  <si>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</si>
  <si>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</si>
  <si>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</si>
  <si>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</si>
  <si>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</si>
  <si>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</si>
  <si>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</si>
  <si>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</si>
  <si>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</si>
  <si>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</si>
  <si>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</si>
  <si>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</si>
  <si>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</si>
  <si>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</si>
  <si>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</si>
  <si>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</si>
  <si>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</si>
  <si>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</si>
  <si>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</si>
  <si>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</si>
  <si>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</si>
  <si>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</si>
  <si>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</si>
  <si>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</si>
  <si>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</si>
  <si>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</si>
  <si>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</si>
  <si>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</si>
  <si>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</si>
  <si>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</si>
  <si>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</si>
  <si>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</si>
  <si>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</si>
  <si>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</si>
  <si>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</si>
  <si>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</si>
  <si>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</si>
  <si>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</si>
  <si>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</si>
  <si>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</si>
  <si>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</si>
  <si>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</si>
  <si>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</si>
  <si>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</si>
  <si>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</si>
  <si>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</si>
  <si>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</si>
  <si>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</si>
  <si>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</si>
  <si>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</si>
  <si>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</si>
  <si>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</si>
  <si>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</si>
  <si>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</si>
  <si>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</si>
  <si>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</si>
  <si>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</si>
  <si>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</si>
  <si>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</si>
  <si>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</si>
  <si>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</si>
  <si>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</si>
  <si>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</si>
  <si>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</si>
  <si>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</si>
  <si>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</si>
  <si>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</si>
  <si>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</si>
  <si>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</si>
  <si>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</si>
  <si>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</si>
  <si>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</si>
  <si>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</si>
  <si>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</si>
  <si>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</si>
  <si>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</si>
  <si>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</si>
  <si>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</si>
  <si>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</si>
  <si>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</si>
  <si>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</si>
  <si>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</si>
  <si>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</si>
  <si>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</si>
  <si>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</si>
  <si>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</si>
  <si>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</si>
  <si>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</si>
  <si>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</si>
  <si>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</si>
  <si>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</si>
  <si>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</si>
  <si>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</si>
  <si>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</si>
  <si>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</si>
  <si>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</si>
  <si>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</si>
  <si>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</si>
  <si>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</si>
  <si>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</si>
  <si>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</si>
  <si>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</si>
  <si>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</si>
  <si>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</si>
  <si>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</si>
  <si>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</si>
  <si>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</si>
  <si>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</si>
  <si>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</si>
  <si>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</si>
  <si>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</si>
  <si>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</si>
  <si>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</si>
  <si>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</si>
  <si>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</si>
  <si>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</si>
  <si>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</si>
  <si>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</si>
  <si>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</si>
  <si>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</si>
  <si>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</si>
  <si>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</si>
  <si>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</si>
  <si>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</si>
  <si>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</si>
  <si>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</si>
  <si>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</si>
  <si>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</si>
  <si>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</si>
  <si>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</si>
  <si>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</si>
  <si>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</si>
  <si>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</si>
  <si>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</si>
  <si>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</si>
  <si>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</si>
  <si>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</si>
  <si>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</si>
  <si>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</si>
  <si>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</si>
  <si>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</si>
  <si>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</si>
  <si>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</si>
  <si>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</si>
  <si>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</si>
  <si>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</si>
  <si>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</si>
  <si>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</si>
  <si>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</si>
  <si>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</si>
  <si>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</si>
  <si>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</si>
  <si>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</si>
  <si>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</si>
  <si>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</si>
  <si>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</si>
  <si>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</si>
  <si>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</si>
  <si>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</si>
  <si>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</si>
  <si>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</si>
  <si>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</si>
  <si>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</si>
  <si>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</si>
  <si>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</si>
  <si>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</si>
  <si>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</si>
  <si>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</si>
  <si>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</si>
  <si>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</si>
  <si>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</si>
  <si>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</si>
  <si>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</si>
  <si>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</si>
  <si>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</si>
  <si>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</si>
  <si>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</si>
  <si>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</si>
  <si>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</si>
  <si>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</si>
  <si>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</si>
  <si>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</si>
  <si>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</si>
  <si>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</si>
  <si>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</si>
  <si>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</si>
  <si>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</si>
  <si>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</si>
  <si>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</si>
  <si>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</si>
  <si>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</si>
  <si>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</si>
  <si>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</si>
  <si>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</si>
  <si>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</si>
  <si>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</si>
  <si>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</si>
  <si>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</si>
  <si>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</si>
  <si>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</si>
  <si>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</si>
  <si>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</si>
  <si>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</si>
  <si>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</si>
  <si>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</si>
  <si>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</si>
  <si>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</si>
  <si>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</si>
  <si>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</si>
  <si>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</si>
  <si>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</si>
  <si>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</si>
  <si>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</si>
  <si>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</si>
  <si>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</si>
  <si>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</si>
  <si>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</si>
  <si>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</si>
  <si>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</si>
  <si>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</si>
  <si>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</si>
  <si>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</si>
  <si>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</si>
  <si>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</si>
  <si>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</si>
  <si>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</si>
  <si>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</si>
  <si>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</si>
  <si>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</si>
  <si>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</si>
  <si>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</si>
  <si>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</si>
  <si>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</si>
  <si>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</si>
  <si>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</si>
  <si>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</si>
  <si>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</si>
  <si>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</si>
  <si>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</si>
  <si>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</si>
  <si>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</si>
  <si>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</si>
  <si>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</si>
  <si>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</si>
  <si>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</si>
  <si>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</si>
  <si>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</si>
  <si>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</si>
  <si>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</si>
  <si>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</si>
  <si>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</si>
  <si>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</si>
  <si>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</si>
  <si>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</si>
  <si>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</si>
  <si>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</si>
  <si>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</si>
  <si>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</si>
  <si>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</si>
  <si>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</si>
  <si>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</si>
  <si>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</si>
  <si>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</si>
  <si>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</si>
  <si>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</si>
  <si>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</si>
  <si>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</si>
  <si>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</si>
  <si>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</si>
  <si>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</si>
  <si>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</si>
  <si>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</si>
  <si>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</si>
  <si>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</si>
  <si>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</si>
  <si>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</si>
  <si>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</si>
  <si>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</si>
  <si>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</si>
  <si>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</si>
  <si>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</si>
  <si>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</si>
  <si>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</si>
  <si>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</si>
  <si>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</si>
  <si>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</si>
  <si>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</si>
  <si>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</si>
  <si>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</si>
  <si>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</si>
  <si>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</si>
  <si>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</si>
  <si>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</si>
  <si>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</si>
  <si>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</si>
  <si>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</si>
  <si>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</si>
  <si>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</si>
  <si>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</si>
  <si>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</si>
  <si>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</si>
  <si>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</si>
  <si>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</si>
  <si>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</si>
  <si>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</si>
  <si>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</si>
  <si>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</si>
  <si>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</si>
  <si>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</si>
  <si>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</si>
  <si>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</si>
  <si>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</si>
  <si>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</si>
  <si>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</si>
  <si>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</si>
  <si>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</si>
  <si>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</si>
  <si>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</si>
  <si>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</si>
  <si>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</si>
  <si>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</si>
  <si>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</si>
  <si>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</si>
  <si>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</si>
  <si>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</si>
  <si>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</si>
  <si>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</si>
  <si>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</si>
  <si>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</si>
  <si>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</si>
  <si>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</si>
  <si>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</si>
  <si>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</si>
  <si>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</si>
  <si>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</si>
  <si>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</si>
  <si>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</si>
  <si>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</si>
  <si>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</si>
  <si>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</si>
  <si>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</si>
  <si>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</si>
  <si>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</si>
  <si>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</si>
  <si>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</si>
  <si>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</si>
  <si>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</si>
  <si>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</si>
  <si>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</si>
  <si>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</si>
  <si>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</si>
  <si>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</si>
  <si>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</si>
  <si>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</si>
  <si>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</si>
  <si>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</si>
  <si>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</si>
  <si>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</si>
  <si>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</si>
  <si>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</si>
  <si>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</si>
  <si>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</si>
  <si>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</si>
  <si>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</si>
  <si>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</si>
  <si>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</si>
  <si>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</si>
  <si>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</si>
  <si>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</si>
  <si>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</si>
  <si>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</si>
  <si>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</si>
  <si>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</si>
  <si>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</si>
  <si>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</si>
  <si>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</si>
  <si>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</si>
  <si>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</si>
  <si>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</si>
  <si>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</si>
  <si>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</si>
  <si>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</si>
  <si>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</si>
  <si>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</si>
  <si>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</si>
  <si>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</si>
  <si>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</si>
  <si>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</si>
  <si>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</si>
  <si>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</si>
  <si>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</si>
  <si>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</si>
  <si>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</si>
  <si>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</si>
  <si>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</si>
  <si>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</si>
  <si>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</si>
  <si>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</si>
  <si>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</si>
  <si>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</si>
  <si>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</si>
  <si>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</si>
  <si>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</si>
  <si>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</si>
  <si>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</si>
  <si>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</si>
  <si>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</si>
  <si>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</si>
  <si>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</si>
  <si>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</si>
  <si>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</si>
  <si>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</si>
  <si>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</si>
  <si>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</si>
  <si>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</si>
  <si>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</si>
  <si>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</si>
  <si>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</si>
  <si>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</si>
  <si>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</si>
  <si>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</si>
  <si>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</si>
  <si>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</si>
  <si>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</si>
  <si>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</si>
  <si>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</si>
  <si>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</si>
  <si>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</si>
  <si>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</si>
  <si>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</si>
  <si>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</si>
  <si>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</si>
  <si>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</si>
  <si>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</si>
  <si>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</si>
  <si>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</si>
  <si>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</si>
  <si>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</si>
  <si>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</si>
  <si>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</si>
  <si>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</si>
  <si>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</si>
  <si>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</si>
  <si>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</si>
  <si>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</si>
  <si>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</si>
  <si>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</si>
  <si>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</si>
  <si>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</si>
  <si>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</si>
  <si>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</si>
  <si>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</si>
  <si>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</si>
  <si>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</si>
  <si>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</si>
  <si>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</si>
  <si>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</si>
  <si>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</si>
  <si>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</si>
  <si>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</si>
  <si>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</si>
  <si>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</si>
  <si>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</si>
  <si>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</si>
  <si>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</si>
  <si>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</si>
  <si>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</si>
  <si>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</si>
  <si>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</si>
  <si>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</si>
  <si>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</si>
  <si>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</si>
  <si>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</si>
  <si>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</si>
  <si>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</si>
  <si>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</si>
  <si>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</si>
  <si>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</si>
  <si>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</si>
  <si>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</si>
  <si>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</si>
  <si>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</si>
  <si>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</si>
  <si>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</si>
  <si>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</si>
  <si>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</si>
  <si>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</si>
  <si>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</si>
  <si>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</si>
  <si>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</si>
  <si>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</si>
  <si>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</si>
  <si>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</si>
  <si>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</si>
  <si>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</si>
  <si>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</si>
  <si>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</si>
  <si>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</si>
  <si>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</si>
  <si>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</si>
  <si>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</si>
  <si>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</si>
  <si>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</si>
  <si>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</si>
  <si>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</si>
  <si>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</si>
  <si>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</si>
  <si>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</si>
  <si>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</si>
  <si>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</si>
  <si>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</si>
  <si>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</si>
  <si>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</si>
  <si>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</si>
  <si>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</si>
  <si>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</si>
  <si>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</si>
  <si>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</si>
  <si>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</si>
  <si>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</si>
  <si>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</si>
  <si>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</si>
  <si>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</si>
  <si>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</si>
  <si>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</si>
  <si>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</si>
  <si>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</si>
  <si>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</si>
  <si>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</si>
  <si>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</si>
  <si>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</si>
  <si>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</si>
  <si>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</si>
  <si>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</si>
  <si>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</si>
  <si>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</si>
  <si>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</si>
  <si>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</si>
  <si>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</si>
  <si>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</si>
  <si>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</si>
  <si>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</si>
  <si>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</si>
  <si>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</si>
  <si>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</si>
  <si>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</si>
  <si>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</si>
  <si>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</si>
  <si>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</si>
  <si>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</si>
  <si>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</si>
  <si>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</si>
  <si>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</si>
  <si>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</si>
  <si>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</si>
  <si>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</si>
  <si>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</si>
  <si>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</si>
  <si>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</si>
  <si>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</si>
  <si>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</si>
  <si>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</si>
  <si>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</si>
  <si>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</si>
  <si>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</si>
  <si>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</si>
  <si>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</si>
  <si>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</si>
  <si>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</si>
  <si>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</si>
  <si>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</si>
  <si>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</si>
  <si>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</si>
  <si>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</si>
  <si>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</si>
  <si>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</si>
  <si>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</si>
  <si>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</si>
  <si>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</si>
  <si>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</si>
  <si>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</si>
  <si>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</si>
  <si>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</si>
  <si>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</si>
  <si>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</si>
  <si>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</si>
  <si>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</si>
  <si>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</si>
  <si>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</si>
  <si>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</si>
  <si>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</si>
  <si>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</si>
  <si>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</si>
  <si>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</si>
  <si>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</si>
  <si>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</si>
  <si>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</si>
  <si>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</si>
  <si>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</si>
  <si>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</si>
  <si>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</si>
  <si>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</si>
  <si>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</si>
  <si>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</si>
  <si>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</si>
  <si>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</si>
  <si>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</si>
  <si>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</si>
  <si>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</si>
  <si>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</si>
  <si>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</si>
  <si>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</si>
  <si>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</si>
  <si>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</si>
  <si>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</si>
  <si>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</si>
  <si>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</si>
  <si>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</si>
  <si>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</si>
  <si>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</si>
  <si>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</si>
  <si>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</si>
  <si>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</si>
  <si>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</si>
  <si>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</si>
  <si>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</si>
  <si>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</si>
  <si>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</si>
  <si>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</si>
  <si>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</si>
  <si>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</si>
  <si>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</si>
  <si>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</si>
  <si>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</si>
  <si>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</si>
  <si>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</si>
  <si>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</si>
  <si>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</si>
  <si>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</si>
  <si>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</si>
  <si>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</si>
  <si>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</si>
  <si>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</si>
  <si>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</si>
  <si>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</si>
  <si>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</si>
  <si>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</si>
  <si>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</si>
  <si>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</si>
  <si>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</si>
  <si>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</si>
  <si>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</si>
  <si>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</si>
  <si>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</si>
  <si>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</si>
  <si>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</si>
  <si>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</si>
  <si>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</si>
  <si>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</si>
  <si>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</si>
  <si>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</si>
  <si>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</si>
  <si>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</si>
  <si>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</si>
  <si>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</si>
  <si>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</si>
  <si>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</si>
  <si>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</si>
  <si>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</si>
  <si>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</si>
  <si>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</si>
  <si>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</si>
  <si>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</si>
  <si>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</si>
  <si>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</si>
  <si>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</si>
  <si>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</si>
  <si>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</si>
  <si>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</si>
  <si>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</si>
  <si>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</si>
  <si>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</si>
  <si>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</si>
  <si>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</si>
  <si>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</si>
  <si>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</si>
  <si>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</si>
  <si>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</si>
  <si>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</si>
  <si>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</si>
  <si>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</si>
  <si>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</si>
  <si>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</si>
  <si>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</si>
  <si>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</si>
  <si>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</si>
  <si>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</si>
  <si>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</si>
  <si>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</si>
  <si>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</si>
  <si>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</si>
  <si>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</si>
  <si>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</si>
  <si>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</si>
  <si>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</si>
  <si>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</si>
  <si>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</si>
  <si>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</si>
  <si>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</si>
  <si>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</si>
  <si>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</si>
  <si>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</si>
  <si>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</si>
  <si>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</si>
  <si>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</si>
  <si>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</si>
  <si>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</si>
  <si>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</si>
  <si>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</si>
  <si>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</si>
  <si>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</si>
  <si>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</si>
  <si>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</si>
  <si>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</si>
  <si>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</si>
  <si>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</si>
  <si>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</si>
  <si>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</si>
  <si>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</si>
  <si>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</si>
  <si>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</si>
  <si>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</si>
  <si>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</si>
  <si>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</si>
  <si>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</si>
  <si>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</si>
  <si>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</si>
  <si>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</si>
  <si>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</si>
  <si>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</si>
  <si>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</si>
  <si>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</si>
  <si>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</si>
  <si>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</si>
  <si>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</si>
  <si>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</si>
  <si>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</si>
  <si>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</si>
  <si>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</si>
  <si>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</si>
  <si>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</si>
  <si>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</si>
  <si>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</si>
  <si>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</si>
  <si>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</si>
  <si>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</si>
  <si>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</si>
  <si>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</si>
  <si>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</si>
  <si>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</si>
  <si>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</si>
  <si>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</si>
  <si>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</si>
  <si>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</si>
  <si>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</si>
  <si>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</si>
  <si>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</si>
  <si>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</si>
  <si>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</si>
  <si>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</si>
  <si>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</si>
  <si>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</si>
  <si>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</si>
  <si>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</si>
  <si>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</si>
  <si>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</si>
  <si>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</si>
  <si>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</si>
  <si>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</si>
  <si>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</si>
  <si>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</si>
  <si>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</si>
  <si>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</si>
  <si>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</si>
  <si>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</si>
  <si>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</si>
  <si>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</si>
  <si>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</si>
  <si>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</si>
  <si>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</si>
  <si>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</si>
  <si>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</si>
  <si>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</si>
  <si>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</si>
  <si>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</si>
  <si>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</si>
  <si>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</si>
  <si>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</si>
  <si>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</si>
  <si>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</si>
  <si>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</si>
  <si>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</si>
  <si>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</si>
  <si>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</si>
  <si>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</si>
  <si>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</si>
  <si>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</si>
  <si>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</si>
  <si>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</si>
  <si>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</si>
  <si>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</si>
  <si>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</si>
  <si>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</si>
  <si>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</si>
  <si>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</si>
  <si>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</si>
  <si>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</si>
  <si>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</si>
  <si>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</si>
  <si>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</si>
  <si>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</si>
  <si>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</si>
  <si>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</si>
  <si>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</si>
  <si>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</si>
  <si>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</si>
  <si>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</si>
  <si>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</si>
  <si>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</si>
  <si>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</si>
  <si>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</si>
  <si>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</si>
  <si>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</si>
  <si>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</si>
  <si>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</si>
  <si>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</si>
  <si>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</si>
  <si>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</si>
  <si>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</si>
  <si>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</si>
  <si>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</si>
  <si>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</si>
  <si>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</si>
  <si>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</si>
  <si>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</si>
  <si>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</si>
  <si>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</si>
  <si>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</si>
  <si>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</si>
  <si>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</si>
  <si>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</si>
  <si>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</si>
  <si>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</si>
  <si>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</si>
  <si>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</si>
  <si>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</si>
  <si>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</si>
  <si>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</si>
  <si>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</si>
  <si>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</si>
  <si>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</si>
  <si>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</si>
  <si>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</si>
  <si>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</si>
  <si>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</si>
  <si>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</si>
  <si>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</si>
  <si>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</si>
  <si>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</si>
  <si>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</si>
  <si>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</si>
  <si>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</si>
  <si>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</si>
  <si>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</si>
  <si>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</si>
  <si>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</si>
  <si>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</si>
  <si>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</si>
  <si>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</si>
  <si>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</si>
  <si>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</si>
  <si>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</si>
  <si>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</si>
  <si>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</si>
  <si>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</si>
  <si>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</si>
  <si>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</si>
  <si>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</si>
  <si>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</si>
  <si>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</si>
  <si>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</si>
  <si>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</si>
  <si>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</si>
  <si>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</si>
  <si>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</si>
  <si>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</si>
  <si>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</si>
  <si>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</si>
  <si>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</si>
  <si>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</si>
  <si>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</si>
  <si>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</si>
  <si>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</si>
  <si>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</si>
  <si>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</si>
  <si>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</si>
  <si>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</si>
  <si>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</si>
  <si>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</si>
  <si>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</si>
  <si>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</si>
  <si>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</si>
  <si>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</si>
  <si>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</si>
  <si>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</si>
  <si>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</si>
  <si>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</si>
  <si>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</si>
  <si>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</si>
  <si>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</si>
  <si>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</si>
  <si>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</si>
  <si>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</si>
  <si>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</si>
  <si>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</si>
  <si>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</si>
  <si>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</si>
  <si>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</si>
  <si>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</si>
  <si>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</si>
  <si>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</si>
  <si>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</si>
  <si>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</si>
  <si>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</si>
  <si>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</si>
  <si>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</si>
  <si>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</si>
  <si>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</si>
  <si>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</si>
  <si>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</si>
  <si>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</si>
  <si>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</si>
  <si>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</si>
  <si>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</si>
  <si>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</si>
  <si>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</si>
  <si>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</si>
  <si>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</si>
  <si>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</si>
  <si>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</si>
  <si>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</si>
  <si>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</si>
  <si>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</si>
  <si>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</si>
  <si>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</si>
  <si>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</si>
  <si>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</si>
  <si>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</si>
  <si>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</si>
  <si>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</si>
  <si>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</si>
  <si>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</si>
  <si>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</si>
  <si>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</si>
  <si>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</si>
  <si>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</si>
  <si>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</si>
  <si>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</si>
  <si>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</si>
  <si>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</si>
  <si>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</si>
  <si>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</si>
  <si>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</si>
  <si>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</si>
  <si>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</si>
  <si>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</si>
  <si>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</si>
  <si>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</si>
  <si>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</si>
  <si>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</si>
  <si>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</si>
  <si>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</si>
  <si>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</si>
  <si>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</si>
  <si>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</si>
  <si>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</si>
  <si>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</si>
  <si>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</si>
  <si>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</si>
  <si>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</si>
  <si>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</si>
  <si>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</si>
  <si>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</si>
  <si>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</si>
  <si>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</si>
  <si>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</si>
  <si>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</si>
  <si>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</si>
  <si>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</si>
  <si>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</si>
  <si>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</si>
  <si>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</si>
  <si>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</si>
  <si>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</si>
  <si>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</si>
  <si>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</si>
  <si>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</si>
  <si>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</si>
  <si>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</si>
  <si>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</si>
  <si>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</si>
  <si>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</si>
  <si>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</si>
  <si>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</si>
  <si>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</si>
  <si>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</si>
  <si>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</si>
  <si>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</si>
  <si>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</si>
  <si>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</si>
  <si>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</si>
  <si>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</si>
  <si>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</si>
  <si>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</si>
  <si>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</si>
  <si>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</si>
  <si>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</si>
  <si>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</si>
  <si>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</si>
  <si>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</si>
  <si>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</si>
  <si>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</si>
  <si>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</si>
  <si>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</si>
  <si>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</si>
  <si>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</si>
  <si>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</si>
  <si>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</si>
  <si>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</si>
  <si>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</si>
  <si>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</si>
  <si>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</si>
  <si>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</si>
  <si>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</si>
  <si>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</si>
  <si>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</si>
  <si>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</si>
  <si>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</si>
  <si>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</si>
  <si>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</si>
  <si>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</si>
  <si>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</si>
  <si>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</si>
  <si>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</si>
  <si>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</si>
  <si>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</si>
  <si>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</si>
  <si>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</si>
  <si>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</si>
  <si>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</si>
  <si>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</si>
  <si>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</si>
  <si>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</si>
  <si>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</si>
  <si>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</si>
  <si>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</si>
  <si>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</si>
  <si>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</si>
  <si>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</si>
  <si>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</si>
  <si>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</si>
  <si>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</si>
  <si>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</si>
  <si>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</si>
  <si>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</si>
  <si>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</si>
  <si>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</si>
  <si>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</si>
  <si>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</si>
  <si>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</si>
  <si>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</si>
  <si>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</si>
  <si>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</si>
  <si>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</si>
  <si>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</si>
  <si>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</si>
  <si>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</si>
  <si>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</si>
  <si>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</si>
  <si>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</si>
  <si>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</si>
  <si>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</si>
  <si>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</si>
  <si>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</si>
  <si>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</si>
  <si>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</si>
  <si>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</si>
  <si>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</si>
  <si>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</si>
  <si>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</si>
  <si>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</si>
  <si>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</si>
  <si>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</si>
  <si>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</si>
  <si>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</si>
  <si>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</si>
  <si>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</si>
  <si>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</si>
  <si>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</si>
  <si>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</si>
  <si>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</si>
  <si>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</si>
  <si>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</si>
  <si>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</si>
  <si>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</si>
  <si>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</si>
  <si>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</si>
  <si>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</si>
  <si>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</si>
  <si>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</si>
  <si>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</si>
  <si>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</si>
  <si>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</si>
  <si>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</si>
  <si>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</si>
  <si>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</si>
  <si>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</si>
  <si>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</si>
  <si>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</si>
  <si>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</si>
  <si>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</si>
  <si>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</si>
  <si>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</si>
  <si>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</si>
  <si>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</si>
  <si>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</si>
  <si>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</si>
  <si>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</si>
  <si>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</si>
  <si>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</si>
  <si>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</si>
  <si>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</si>
  <si>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</si>
  <si>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</si>
  <si>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</si>
  <si>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</si>
  <si>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</si>
  <si>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</si>
  <si>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</si>
  <si>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</si>
  <si>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</si>
  <si>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</si>
  <si>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</si>
  <si>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</si>
  <si>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</si>
  <si>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</si>
  <si>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</si>
  <si>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</si>
  <si>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</si>
  <si>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</si>
  <si>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</si>
  <si>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</si>
  <si>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</si>
  <si>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</si>
  <si>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</si>
  <si>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</si>
  <si>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</si>
  <si>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</si>
  <si>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</si>
  <si>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</si>
  <si>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</si>
  <si>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</si>
  <si>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</si>
  <si>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</si>
  <si>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</si>
  <si>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</si>
  <si>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</si>
  <si>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</si>
  <si>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</si>
  <si>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</si>
  <si>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</si>
  <si>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</si>
  <si>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</si>
  <si>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</si>
  <si>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</si>
  <si>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</si>
  <si>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</si>
  <si>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</si>
  <si>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</si>
  <si>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</si>
  <si>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</si>
  <si>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</si>
  <si>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</si>
  <si>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</si>
  <si>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</si>
  <si>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</si>
  <si>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</si>
  <si>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</si>
  <si>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</si>
  <si>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</si>
  <si>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</si>
  <si>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</si>
  <si>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</si>
  <si>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</si>
  <si>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</si>
  <si>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</si>
  <si>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</si>
  <si>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</si>
  <si>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</si>
  <si>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</si>
  <si>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</si>
  <si>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</si>
  <si>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</si>
  <si>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</si>
  <si>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</si>
  <si>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</si>
  <si>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</si>
  <si>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</si>
  <si>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</si>
  <si>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</si>
  <si>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</si>
  <si>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</si>
  <si>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</si>
  <si>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</si>
  <si>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</si>
  <si>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</si>
  <si>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</si>
  <si>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</si>
  <si>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</si>
  <si>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</si>
  <si>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</si>
  <si>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</si>
  <si>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</si>
  <si>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</si>
  <si>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</si>
  <si>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</si>
  <si>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</si>
  <si>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</si>
  <si>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</si>
  <si>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</si>
  <si>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</si>
  <si>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</si>
  <si>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</si>
  <si>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</si>
  <si>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</si>
  <si>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</si>
  <si>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</si>
  <si>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</si>
  <si>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</si>
  <si>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</si>
  <si>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</si>
  <si>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</si>
  <si>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</si>
  <si>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</si>
  <si>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</si>
  <si>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</si>
  <si>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</si>
  <si>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</si>
  <si>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</si>
  <si>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</si>
  <si>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</si>
  <si>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</si>
  <si>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</si>
  <si>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</si>
  <si>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</si>
  <si>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</si>
  <si>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</si>
  <si>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</si>
  <si>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</si>
  <si>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</si>
  <si>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</si>
  <si>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</si>
  <si>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</si>
  <si>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</si>
  <si>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</si>
  <si>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</si>
  <si>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</si>
  <si>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</si>
  <si>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</si>
  <si>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</si>
  <si>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</si>
  <si>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</si>
  <si>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</si>
  <si>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</si>
  <si>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</si>
  <si>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</si>
  <si>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</si>
  <si>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</si>
  <si>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</si>
  <si>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</si>
  <si>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</si>
  <si>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</si>
  <si>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</si>
  <si>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</si>
  <si>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</si>
  <si>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</si>
  <si>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</si>
  <si>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</si>
  <si>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</si>
  <si>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</si>
  <si>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</si>
  <si>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</si>
  <si>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</si>
  <si>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</si>
  <si>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</si>
  <si>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</si>
  <si>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</si>
  <si>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</si>
  <si>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</si>
  <si>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</si>
  <si>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</si>
  <si>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</si>
  <si>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</si>
  <si>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</si>
  <si>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</si>
  <si>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</si>
  <si>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</si>
  <si>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</si>
  <si>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</si>
  <si>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</si>
  <si>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</si>
  <si>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</si>
  <si>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</si>
  <si>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</si>
  <si>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</si>
  <si>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</si>
  <si>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</si>
  <si>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</si>
  <si>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</si>
  <si>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</si>
  <si>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</si>
  <si>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</si>
  <si>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</si>
  <si>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</si>
  <si>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</si>
  <si>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</si>
  <si>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</si>
  <si>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</si>
  <si>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</si>
  <si>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</si>
  <si>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</si>
  <si>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</si>
  <si>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</si>
  <si>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</si>
  <si>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</si>
  <si>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</si>
  <si>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</si>
  <si>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</si>
  <si>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</si>
  <si>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</si>
  <si>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</si>
  <si>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</si>
  <si>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</si>
  <si>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</si>
  <si>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</si>
  <si>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</si>
  <si>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</si>
  <si>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</si>
  <si>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</si>
  <si>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</si>
  <si>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</si>
  <si>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</si>
  <si>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</si>
  <si>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</si>
  <si>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</si>
  <si>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</si>
  <si>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</si>
  <si>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</si>
  <si>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</si>
  <si>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</si>
  <si>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</si>
  <si>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</si>
  <si>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</si>
  <si>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</si>
  <si>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</si>
  <si>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</si>
  <si>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</si>
  <si>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</si>
  <si>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</si>
  <si>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</si>
  <si>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</si>
  <si>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</si>
  <si>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</si>
  <si>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</si>
  <si>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</si>
  <si>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</si>
  <si>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</si>
  <si>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</si>
  <si>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</si>
  <si>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</si>
  <si>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</si>
  <si>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</si>
  <si>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</si>
  <si>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</si>
  <si>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</si>
  <si>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</si>
  <si>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</si>
  <si>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</si>
  <si>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</si>
  <si>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</si>
  <si>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</si>
  <si>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</si>
  <si>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</si>
  <si>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</si>
  <si>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</si>
  <si>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</si>
  <si>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</si>
  <si>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</si>
  <si>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</si>
  <si>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</si>
  <si>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</si>
  <si>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</si>
  <si>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</si>
  <si>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</si>
  <si>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</si>
  <si>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</si>
  <si>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</si>
  <si>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</si>
  <si>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</si>
  <si>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</si>
  <si>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</si>
  <si>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</si>
  <si>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</si>
  <si>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</si>
  <si>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</si>
  <si>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</si>
  <si>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</si>
  <si>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</si>
  <si>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</si>
  <si>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</si>
  <si>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</si>
  <si>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</si>
  <si>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</si>
  <si>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</si>
  <si>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</si>
  <si>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</si>
  <si>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</si>
  <si>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</si>
  <si>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</si>
  <si>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</si>
  <si>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</si>
  <si>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</si>
  <si>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</si>
  <si>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</si>
  <si>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</si>
  <si>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</si>
  <si>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</si>
  <si>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</si>
  <si>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</si>
  <si>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</si>
  <si>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</si>
  <si>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</si>
  <si>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</si>
  <si>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</si>
  <si>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</si>
  <si>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</si>
  <si>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</si>
  <si>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</si>
  <si>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</si>
  <si>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</si>
  <si>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</si>
  <si>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</si>
  <si>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</si>
  <si>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</si>
  <si>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</si>
  <si>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</si>
  <si>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</si>
  <si>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</si>
  <si>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</si>
  <si>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</si>
  <si>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</si>
  <si>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</si>
  <si>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</si>
  <si>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</si>
  <si>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</si>
  <si>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</si>
  <si>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</si>
  <si>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</si>
  <si>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</si>
  <si>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</si>
  <si>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</si>
  <si>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</si>
  <si>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</si>
  <si>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</si>
  <si>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</si>
  <si>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</si>
  <si>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</si>
  <si>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</si>
  <si>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</si>
  <si>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</si>
  <si>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</si>
  <si>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</si>
  <si>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</si>
  <si>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</si>
  <si>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</si>
  <si>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</si>
  <si>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</si>
  <si>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</si>
  <si>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</si>
  <si>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</si>
  <si>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</si>
  <si>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</si>
  <si>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</si>
  <si>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</si>
  <si>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</si>
  <si>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</si>
  <si>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</si>
  <si>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</si>
  <si>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</si>
  <si>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</si>
  <si>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</si>
  <si>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</si>
  <si>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</si>
  <si>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</si>
  <si>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</si>
  <si>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</si>
  <si>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</si>
  <si>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</si>
  <si>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</si>
  <si>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</si>
  <si>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</si>
  <si>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</si>
  <si>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</si>
  <si>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</si>
  <si>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</si>
  <si>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</si>
  <si>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</si>
  <si>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</si>
  <si>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</si>
  <si>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</si>
  <si>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</si>
  <si>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</si>
  <si>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</si>
  <si>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</si>
  <si>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</si>
  <si>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</si>
  <si>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</si>
  <si>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</si>
  <si>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</si>
  <si>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</si>
  <si>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</si>
  <si>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</si>
  <si>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</si>
  <si>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</si>
  <si>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</si>
  <si>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</si>
  <si>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</si>
  <si>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</si>
  <si>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</si>
  <si>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</si>
  <si>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</si>
  <si>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</si>
  <si>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</si>
  <si>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</si>
  <si>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</si>
  <si>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</si>
  <si>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</si>
  <si>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</si>
  <si>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</si>
  <si>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</si>
  <si>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</si>
  <si>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</si>
  <si>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</si>
  <si>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</si>
  <si>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</si>
  <si>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</si>
  <si>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</si>
  <si>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</si>
  <si>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</si>
  <si>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</si>
  <si>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</si>
  <si>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</si>
  <si>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</si>
  <si>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</si>
  <si>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</si>
  <si>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</si>
  <si>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</si>
  <si>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</si>
  <si>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</si>
  <si>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</si>
  <si>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</si>
  <si>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</si>
  <si>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</si>
  <si>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</si>
  <si>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</si>
  <si>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</si>
  <si>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</si>
  <si>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</si>
  <si>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</si>
  <si>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</si>
  <si>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</si>
  <si>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</si>
  <si>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</si>
  <si>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</si>
  <si>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</si>
  <si>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</si>
  <si>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</si>
  <si>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</si>
  <si>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</si>
  <si>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</si>
  <si>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</si>
  <si>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</si>
  <si>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</si>
  <si>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</si>
  <si>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</si>
  <si>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</si>
  <si>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</si>
  <si>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</si>
  <si>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</si>
  <si>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</si>
  <si>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</si>
  <si>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</si>
  <si>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</si>
  <si>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</si>
  <si>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</si>
  <si>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</si>
  <si>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</si>
  <si>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</si>
  <si>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</si>
  <si>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</si>
  <si>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</si>
  <si>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</si>
  <si>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</si>
  <si>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</si>
  <si>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</si>
  <si>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</si>
  <si>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</si>
  <si>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</si>
  <si>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</si>
  <si>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</si>
  <si>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</si>
  <si>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</si>
  <si>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</si>
  <si>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</si>
  <si>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</si>
  <si>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</si>
  <si>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</si>
  <si>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</si>
  <si>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</si>
  <si>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</si>
  <si>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</si>
  <si>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</si>
  <si>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</si>
  <si>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</si>
  <si>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</si>
  <si>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</si>
  <si>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</si>
  <si>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</si>
  <si>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</si>
  <si>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</si>
  <si>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</si>
  <si>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</si>
  <si>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</si>
  <si>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</si>
  <si>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</si>
  <si>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</si>
  <si>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</si>
  <si>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</si>
  <si>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</si>
  <si>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</si>
  <si>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</si>
  <si>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</si>
  <si>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</si>
  <si>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</si>
  <si>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</si>
  <si>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</si>
  <si>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</si>
  <si>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</si>
  <si>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</si>
  <si>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</si>
  <si>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</si>
  <si>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</si>
  <si>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</si>
  <si>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</si>
  <si>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</si>
  <si>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</si>
  <si>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</si>
  <si>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</si>
  <si>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</si>
  <si>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</si>
  <si>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</si>
  <si>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</si>
  <si>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</si>
  <si>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</si>
  <si>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</si>
  <si>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</si>
  <si>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</si>
  <si>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</si>
  <si>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</si>
  <si>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</si>
  <si>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</si>
  <si>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</si>
  <si>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</si>
  <si>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</si>
  <si>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</si>
  <si>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</si>
  <si>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</si>
  <si>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</si>
  <si>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</si>
  <si>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</si>
  <si>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</si>
  <si>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</si>
  <si>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</si>
  <si>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</si>
  <si>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</si>
  <si>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</si>
  <si>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</si>
  <si>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</si>
  <si>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</si>
  <si>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</si>
  <si>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</si>
  <si>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</si>
  <si>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</si>
  <si>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</si>
  <si>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</si>
  <si>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</si>
  <si>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</si>
  <si>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</si>
  <si>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</si>
  <si>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</si>
  <si>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</si>
  <si>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</si>
  <si>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</si>
  <si>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</si>
  <si>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</si>
  <si>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</si>
  <si>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</si>
  <si>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</si>
  <si>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</si>
  <si>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</si>
  <si>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</si>
  <si>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</si>
  <si>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</si>
  <si>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</si>
  <si>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</si>
  <si>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</si>
  <si>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</si>
  <si>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</si>
  <si>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</si>
  <si>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</si>
  <si>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</si>
  <si>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</si>
  <si>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</si>
  <si>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</si>
  <si>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</si>
  <si>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</si>
  <si>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</si>
  <si>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</si>
  <si>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</si>
  <si>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</si>
  <si>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</si>
  <si>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</si>
  <si>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</si>
  <si>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</si>
  <si>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</si>
  <si>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</si>
  <si>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</si>
  <si>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</si>
  <si>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</si>
  <si>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</si>
  <si>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</si>
  <si>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</si>
  <si>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</si>
  <si>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</si>
  <si>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</si>
  <si>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</si>
  <si>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</si>
  <si>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</si>
  <si>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</si>
  <si>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</si>
  <si>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</si>
  <si>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</si>
  <si>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</si>
  <si>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</si>
  <si>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</si>
  <si>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</si>
  <si>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</si>
  <si>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</si>
  <si>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</si>
  <si>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</si>
  <si>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</si>
  <si>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</si>
  <si>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</si>
  <si>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</si>
  <si>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</si>
  <si>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</si>
  <si>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</si>
  <si>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</si>
  <si>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</si>
  <si>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</si>
  <si>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</si>
  <si>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</si>
  <si>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</si>
  <si>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</si>
  <si>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</si>
  <si>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</si>
  <si>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</si>
  <si>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</si>
  <si>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</si>
  <si>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</si>
  <si>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</si>
  <si>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</si>
  <si>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</si>
  <si>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</si>
  <si>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</si>
  <si>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</si>
  <si>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</si>
  <si>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</si>
  <si>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</si>
  <si>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</si>
  <si>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</si>
  <si>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</si>
  <si>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</si>
  <si>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</si>
  <si>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</si>
  <si>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</si>
  <si>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</si>
  <si>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</si>
  <si>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</si>
  <si>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</si>
  <si>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</si>
  <si>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</si>
  <si>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</si>
  <si>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</si>
  <si>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</si>
  <si>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</si>
  <si>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</si>
  <si>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</si>
  <si>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</si>
  <si>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</si>
  <si>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</si>
  <si>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</si>
  <si>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</si>
  <si>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</si>
  <si>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</si>
  <si>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</si>
  <si>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</si>
  <si>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</si>
  <si>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</si>
  <si>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</si>
  <si>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</si>
  <si>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</si>
  <si>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</si>
  <si>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</si>
  <si>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</si>
  <si>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</si>
  <si>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</si>
  <si>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</si>
  <si>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</si>
  <si>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</si>
  <si>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</si>
  <si>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</si>
  <si>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</si>
  <si>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</si>
  <si>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</si>
  <si>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</si>
  <si>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</si>
  <si>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</si>
  <si>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</si>
  <si>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</si>
  <si>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</si>
  <si>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</si>
  <si>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</si>
  <si>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</si>
  <si>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</si>
  <si>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</si>
  <si>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</si>
  <si>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</si>
  <si>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</si>
  <si>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</si>
  <si>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</si>
  <si>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</si>
  <si>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</si>
  <si>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</si>
  <si>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</si>
  <si>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</si>
  <si>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</si>
  <si>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</si>
  <si>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</si>
  <si>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</si>
  <si>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</si>
  <si>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</si>
  <si>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</si>
  <si>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</si>
  <si>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</si>
  <si>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</si>
  <si>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</si>
  <si>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</si>
  <si>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</si>
  <si>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</si>
  <si>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</si>
  <si>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</si>
  <si>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</si>
  <si>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</si>
  <si>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</si>
  <si>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</si>
  <si>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</si>
  <si>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</si>
  <si>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</si>
  <si>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</si>
  <si>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</si>
  <si>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</si>
  <si>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</si>
  <si>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</si>
  <si>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</si>
  <si>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</si>
  <si>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</si>
  <si>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</si>
  <si>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</si>
  <si>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</si>
  <si>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</si>
  <si>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</si>
  <si>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</si>
  <si>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</si>
  <si>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</si>
  <si>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</si>
  <si>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</si>
  <si>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</si>
  <si>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</si>
  <si>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</si>
  <si>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</si>
  <si>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</si>
  <si>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</si>
  <si>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</si>
  <si>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</si>
  <si>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</si>
  <si>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</si>
  <si>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</si>
  <si>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</si>
  <si>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</si>
  <si>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</si>
  <si>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</si>
  <si>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</si>
  <si>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</si>
  <si>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</si>
  <si>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</si>
  <si>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</si>
  <si>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</si>
  <si>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</si>
  <si>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</si>
  <si>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</si>
  <si>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</si>
  <si>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</si>
  <si>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</si>
  <si>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</si>
  <si>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</si>
  <si>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</si>
  <si>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</si>
  <si>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</si>
  <si>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</si>
  <si>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</si>
  <si>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</si>
  <si>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</si>
  <si>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</si>
  <si>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</si>
  <si>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</si>
  <si>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</si>
  <si>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</si>
  <si>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</si>
  <si>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</si>
  <si>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</si>
  <si>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</si>
  <si>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</si>
  <si>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</si>
  <si>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</si>
  <si>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</si>
  <si>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</si>
  <si>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</si>
  <si>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</si>
  <si>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</si>
  <si>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</si>
  <si>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</si>
  <si>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</si>
  <si>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</si>
  <si>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</si>
  <si>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</si>
  <si>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</si>
  <si>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</si>
  <si>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</si>
  <si>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</si>
  <si>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</si>
  <si>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</si>
  <si>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</si>
  <si>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</si>
  <si>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</si>
  <si>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</si>
  <si>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</si>
  <si>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</si>
  <si>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</si>
  <si>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</si>
  <si>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</si>
  <si>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</si>
  <si>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</si>
  <si>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</si>
  <si>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</si>
  <si>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</si>
  <si>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</si>
  <si>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</si>
  <si>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</si>
  <si>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</si>
  <si>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</si>
  <si>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</si>
  <si>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</si>
  <si>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</si>
  <si>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</si>
  <si>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</si>
  <si>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</si>
  <si>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</si>
  <si>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</si>
  <si>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</si>
  <si>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</si>
  <si>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</si>
  <si>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</si>
  <si>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</si>
  <si>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</si>
  <si>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</si>
  <si>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</si>
  <si>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</si>
  <si>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</si>
  <si>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</si>
  <si>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</si>
  <si>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</si>
  <si>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</si>
  <si>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</si>
  <si>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</si>
  <si>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</si>
  <si>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</si>
  <si>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</si>
  <si>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</si>
  <si>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</si>
  <si>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</si>
  <si>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</si>
  <si>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</si>
  <si>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</si>
  <si>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</si>
  <si>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</si>
  <si>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</si>
  <si>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</si>
  <si>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</si>
  <si>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</si>
  <si>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</si>
  <si>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</si>
  <si>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</si>
  <si>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</si>
  <si>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</si>
  <si>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</si>
  <si>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</si>
  <si>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</si>
  <si>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</si>
  <si>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</si>
  <si>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</si>
  <si>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</si>
  <si>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</si>
  <si>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</si>
  <si>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</si>
  <si>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</si>
  <si>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</si>
  <si>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</si>
  <si>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</si>
  <si>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</si>
  <si>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</si>
  <si>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</si>
  <si>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</si>
  <si>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</si>
  <si>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</si>
  <si>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</si>
  <si>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</si>
  <si>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</si>
  <si>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</si>
  <si>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</si>
  <si>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</si>
  <si>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</si>
  <si>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</si>
  <si>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</si>
  <si>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</si>
  <si>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</si>
  <si>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</si>
  <si>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</si>
  <si>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</si>
  <si>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</si>
  <si>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</si>
  <si>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</si>
  <si>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</si>
  <si>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</si>
  <si>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</si>
  <si>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</si>
  <si>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</si>
  <si>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</si>
  <si>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</si>
  <si>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</si>
  <si>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</si>
  <si>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</si>
  <si>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</si>
  <si>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</si>
  <si>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</si>
  <si>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</si>
  <si>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</si>
  <si>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</si>
  <si>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</si>
  <si>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</si>
  <si>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</si>
  <si>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</si>
  <si>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</si>
  <si>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</si>
  <si>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</si>
  <si>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</si>
  <si>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</si>
  <si>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</si>
  <si>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</si>
  <si>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</si>
  <si>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</si>
  <si>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</si>
  <si>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</si>
  <si>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</si>
  <si>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</si>
  <si>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</si>
  <si>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</si>
  <si>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</si>
  <si>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</si>
  <si>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</si>
  <si>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</si>
  <si>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</si>
  <si>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</si>
  <si>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</si>
  <si>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</si>
  <si>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</si>
  <si>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</si>
  <si>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</si>
  <si>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</si>
  <si>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</si>
  <si>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</si>
  <si>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</si>
  <si>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</si>
  <si>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</si>
  <si>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</si>
  <si>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</si>
  <si>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</si>
  <si>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</si>
  <si>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</si>
  <si>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</si>
  <si>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</si>
  <si>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</si>
  <si>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</si>
  <si>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</si>
  <si>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</si>
  <si>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</si>
  <si>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</si>
  <si>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</si>
  <si>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</si>
  <si>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</si>
  <si>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</si>
  <si>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</si>
  <si>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</si>
  <si>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</si>
  <si>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</si>
  <si>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</si>
  <si>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</si>
  <si>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</si>
  <si>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</si>
  <si>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</si>
  <si>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</si>
  <si>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</si>
  <si>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</si>
  <si>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</si>
  <si>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</si>
  <si>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</si>
  <si>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</si>
  <si>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</si>
  <si>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</si>
  <si>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</si>
  <si>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</si>
  <si>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</si>
  <si>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</si>
  <si>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</si>
  <si>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</si>
  <si>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</si>
  <si>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</si>
  <si>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</si>
  <si>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</si>
  <si>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</si>
  <si>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</si>
  <si>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</si>
  <si>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</si>
  <si>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</si>
  <si>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</si>
  <si>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</si>
  <si>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</si>
  <si>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</si>
  <si>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</si>
  <si>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</si>
  <si>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</si>
  <si>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</si>
  <si>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</si>
  <si>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</si>
  <si>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</si>
  <si>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</si>
  <si>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</si>
  <si>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</si>
  <si>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</si>
  <si>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</si>
  <si>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</si>
  <si>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</si>
  <si>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</si>
  <si>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</si>
  <si>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</si>
  <si>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</si>
  <si>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</si>
  <si>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</si>
  <si>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</si>
  <si>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</si>
  <si>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</si>
  <si>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</si>
  <si>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</si>
  <si>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</si>
  <si>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</si>
  <si>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</si>
  <si>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</si>
  <si>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</si>
  <si>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</si>
  <si>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</si>
  <si>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</si>
  <si>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</si>
  <si>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</si>
  <si>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</si>
  <si>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</si>
  <si>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</si>
  <si>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</si>
  <si>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</si>
  <si>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</si>
  <si>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</si>
  <si>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</si>
  <si>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</si>
  <si>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</si>
  <si>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</si>
  <si>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</si>
  <si>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</si>
  <si>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</si>
  <si>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</si>
  <si>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</si>
  <si>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</si>
  <si>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</si>
  <si>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</si>
  <si>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</si>
  <si>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</si>
  <si>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</si>
  <si>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</si>
  <si>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</si>
  <si>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</si>
  <si>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</si>
  <si>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</si>
  <si>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</si>
  <si>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</si>
  <si>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</si>
  <si>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</si>
  <si>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</si>
  <si>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</si>
  <si>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</si>
  <si>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</si>
  <si>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</si>
  <si>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</si>
  <si>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</si>
  <si>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</si>
  <si>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</si>
  <si>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</si>
  <si>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</si>
  <si>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</si>
  <si>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</si>
  <si>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</si>
  <si>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</si>
  <si>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</si>
  <si>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</si>
  <si>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</si>
  <si>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</si>
  <si>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</si>
  <si>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</si>
  <si>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</si>
  <si>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</si>
  <si>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</si>
  <si>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</si>
  <si>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</si>
  <si>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</si>
  <si>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</si>
  <si>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</si>
  <si>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</si>
  <si>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</si>
  <si>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</si>
  <si>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</si>
  <si>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</si>
  <si>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</si>
  <si>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</si>
  <si>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</si>
  <si>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</si>
  <si>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</si>
  <si>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</si>
  <si>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</si>
  <si>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</si>
  <si>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</si>
  <si>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</si>
  <si>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</si>
  <si>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</si>
  <si>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</si>
  <si>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</si>
  <si>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</si>
  <si>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</si>
  <si>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</si>
  <si>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</si>
  <si>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</si>
  <si>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</si>
  <si>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</si>
  <si>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</si>
  <si>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</si>
  <si>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</si>
  <si>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</si>
  <si>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</si>
  <si>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</si>
  <si>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</si>
  <si>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</si>
  <si>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</si>
  <si>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</si>
  <si>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</si>
  <si>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</si>
  <si>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</si>
  <si>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</si>
  <si>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</si>
  <si>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</si>
  <si>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</si>
  <si>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</si>
  <si>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</si>
  <si>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</si>
  <si>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</si>
  <si>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</si>
  <si>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</si>
  <si>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</si>
  <si>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</si>
  <si>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</si>
  <si>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</si>
  <si>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</si>
  <si>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</si>
  <si>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</si>
  <si>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</si>
  <si>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</si>
  <si>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</si>
  <si>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</si>
  <si>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</si>
  <si>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</si>
  <si>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</si>
  <si>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</si>
  <si>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</si>
  <si>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</si>
  <si>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</si>
  <si>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</si>
  <si>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</si>
  <si>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</si>
  <si>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</si>
  <si>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</si>
  <si>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</si>
  <si>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</si>
  <si>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</si>
  <si>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</si>
  <si>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</si>
  <si>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</si>
  <si>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</si>
  <si>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</si>
  <si>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</si>
  <si>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</si>
  <si>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</si>
  <si>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</si>
  <si>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</si>
  <si>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</si>
  <si>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</si>
  <si>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</si>
  <si>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</si>
  <si>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</si>
  <si>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</si>
  <si>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</si>
  <si>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</si>
  <si>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</si>
  <si>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</si>
  <si>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</si>
  <si>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</si>
  <si>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</si>
  <si>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</si>
  <si>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</si>
  <si>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</si>
  <si>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</si>
  <si>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</si>
  <si>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</si>
  <si>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</si>
  <si>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</si>
  <si>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</si>
  <si>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</si>
  <si>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</si>
  <si>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</si>
  <si>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</si>
  <si>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</si>
  <si>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</si>
  <si>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</si>
  <si>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</si>
  <si>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</si>
  <si>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</si>
  <si>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</si>
  <si>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</si>
  <si>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</si>
  <si>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</si>
  <si>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</si>
  <si>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</si>
  <si>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</si>
  <si>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</si>
  <si>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</si>
  <si>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</si>
  <si>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</si>
  <si>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</si>
  <si>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</si>
  <si>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</si>
  <si>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</si>
  <si>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</si>
  <si>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</si>
  <si>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</si>
  <si>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</si>
  <si>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</si>
  <si>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</si>
  <si>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</si>
  <si>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</si>
  <si>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</si>
  <si>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</si>
  <si>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</si>
  <si>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</si>
  <si>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</si>
  <si>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</si>
  <si>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</si>
  <si>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</si>
  <si>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</si>
  <si>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</si>
  <si>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</si>
  <si>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</si>
  <si>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</si>
  <si>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</si>
  <si>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</si>
  <si>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</si>
  <si>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</si>
  <si>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</si>
  <si>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</si>
  <si>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</si>
  <si>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</si>
  <si>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</si>
  <si>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</si>
  <si>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</si>
  <si>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</si>
  <si>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</si>
  <si>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</si>
  <si>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</si>
  <si>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</si>
  <si>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</si>
  <si>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</si>
  <si>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</si>
  <si>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</si>
  <si>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</si>
  <si>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</si>
  <si>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</si>
  <si>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</si>
  <si>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</si>
  <si>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</si>
  <si>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</si>
  <si>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</si>
  <si>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</si>
  <si>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</si>
  <si>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</si>
  <si>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</si>
  <si>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</si>
  <si>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</si>
  <si>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</si>
  <si>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</si>
  <si>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</si>
  <si>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</si>
  <si>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</si>
  <si>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</si>
  <si>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</si>
  <si>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</si>
  <si>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</si>
  <si>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</si>
  <si>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</si>
  <si>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</si>
  <si>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</si>
  <si>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</si>
  <si>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</si>
  <si>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</si>
  <si>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</si>
  <si>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</si>
  <si>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</si>
  <si>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</si>
  <si>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</si>
  <si>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</si>
  <si>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</si>
  <si>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</si>
  <si>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</si>
  <si>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</si>
  <si>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</si>
  <si>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</si>
  <si>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</si>
  <si>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</si>
  <si>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</si>
  <si>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</si>
  <si>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</si>
  <si>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</si>
  <si>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</si>
  <si>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</si>
  <si>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</si>
  <si>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</si>
  <si>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</si>
  <si>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</si>
  <si>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</si>
  <si>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</si>
  <si>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</si>
  <si>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</si>
  <si>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</si>
  <si>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</si>
  <si>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</si>
  <si>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</si>
  <si>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</si>
  <si>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</si>
  <si>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</si>
  <si>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</si>
  <si>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</si>
  <si>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</si>
  <si>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</si>
  <si>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</si>
  <si>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</si>
  <si>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</si>
  <si>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</si>
  <si>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</si>
  <si>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</si>
  <si>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</si>
  <si>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</si>
  <si>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</si>
  <si>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</si>
  <si>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</si>
  <si>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</si>
  <si>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</si>
  <si>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</si>
  <si>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</si>
  <si>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</si>
  <si>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</si>
  <si>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</si>
  <si>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</si>
  <si>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</si>
  <si>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</si>
  <si>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</si>
  <si>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</si>
  <si>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</si>
  <si>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</si>
  <si>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</si>
  <si>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</si>
  <si>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</si>
  <si>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</si>
  <si>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</si>
  <si>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</si>
  <si>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</si>
  <si>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</si>
  <si>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</si>
  <si>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</si>
  <si>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</si>
  <si>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</si>
  <si>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</si>
  <si>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</si>
  <si>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</si>
  <si>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</si>
  <si>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</si>
  <si>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</si>
  <si>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</si>
  <si>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</si>
  <si>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</si>
  <si>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</si>
  <si>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</si>
  <si>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</si>
  <si>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</si>
  <si>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</si>
  <si>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</si>
  <si>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</si>
  <si>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</si>
  <si>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</si>
  <si>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</si>
  <si>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</si>
  <si>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</si>
  <si>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</si>
  <si>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</si>
  <si>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</si>
  <si>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</si>
  <si>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</si>
  <si>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</si>
  <si>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</si>
  <si>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</si>
  <si>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</si>
  <si>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</si>
  <si>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</si>
  <si>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</si>
  <si>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</si>
  <si>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</si>
  <si>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</si>
  <si>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</si>
  <si>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</si>
  <si>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</si>
  <si>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</si>
  <si>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</si>
  <si>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</si>
  <si>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</si>
  <si>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</si>
  <si>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</si>
  <si>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</si>
  <si>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</si>
  <si>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</si>
  <si>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</si>
  <si>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</si>
  <si>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</si>
  <si>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</si>
  <si>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</si>
  <si>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</si>
  <si>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</si>
  <si>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</si>
  <si>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</si>
  <si>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</si>
  <si>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</si>
  <si>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</si>
  <si>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</si>
  <si>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</si>
  <si>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</si>
  <si>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</si>
  <si>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</si>
  <si>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</si>
  <si>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</si>
  <si>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</si>
  <si>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</si>
  <si>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</si>
  <si>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</si>
  <si>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</si>
  <si>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</si>
  <si>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</si>
  <si>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</si>
  <si>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</si>
  <si>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</si>
  <si>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</si>
  <si>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</si>
  <si>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</si>
  <si>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</si>
  <si>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</si>
  <si>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</si>
  <si>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</si>
  <si>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</si>
  <si>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</si>
  <si>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</si>
  <si>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</si>
  <si>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</si>
  <si>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</si>
  <si>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</si>
  <si>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</si>
  <si>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</si>
  <si>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</si>
  <si>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</si>
  <si>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</si>
  <si>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</si>
  <si>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</si>
  <si>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</si>
  <si>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</si>
  <si>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</si>
  <si>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</si>
  <si>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</si>
  <si>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</si>
  <si>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</si>
  <si>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</si>
  <si>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</si>
  <si>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</si>
  <si>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</si>
  <si>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</si>
  <si>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</si>
  <si>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</si>
  <si>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</si>
  <si>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</si>
  <si>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</si>
  <si>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</si>
  <si>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</si>
  <si>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</si>
  <si>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</si>
  <si>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</si>
  <si>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</si>
  <si>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</si>
  <si>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</si>
  <si>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</si>
  <si>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</si>
  <si>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</si>
  <si>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</si>
  <si>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</si>
  <si>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</si>
  <si>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</si>
  <si>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</si>
  <si>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</si>
  <si>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</si>
  <si>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</si>
  <si>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</si>
  <si>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</si>
  <si>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</si>
  <si>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</si>
  <si>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</si>
  <si>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</si>
  <si>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</si>
  <si>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</si>
  <si>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</si>
  <si>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</si>
  <si>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</si>
  <si>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</si>
  <si>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</si>
  <si>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</si>
  <si>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</si>
  <si>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</si>
  <si>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</si>
  <si>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</si>
  <si>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</si>
  <si>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</si>
  <si>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</si>
  <si>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</si>
  <si>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</si>
  <si>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</si>
  <si>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</si>
  <si>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</si>
  <si>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</si>
  <si>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</si>
  <si>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</si>
  <si>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</si>
  <si>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</si>
  <si>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</si>
  <si>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</si>
  <si>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</si>
  <si>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</si>
  <si>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</si>
  <si>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</si>
  <si>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</si>
  <si>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</si>
  <si>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</si>
  <si>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</si>
  <si>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</si>
  <si>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</si>
  <si>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</si>
  <si>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</si>
  <si>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</si>
  <si>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</si>
  <si>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</si>
  <si>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</si>
  <si>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</si>
  <si>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</si>
  <si>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</si>
  <si>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</si>
  <si>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</si>
  <si>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</si>
  <si>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</si>
  <si>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</si>
  <si>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</si>
  <si>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</si>
  <si>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</si>
  <si>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</si>
  <si>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</si>
  <si>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</si>
  <si>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</si>
  <si>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</si>
  <si>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</si>
  <si>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</si>
  <si>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</si>
  <si>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</si>
  <si>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</si>
  <si>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</si>
  <si>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</si>
  <si>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</si>
  <si>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</si>
  <si>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</si>
  <si>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</si>
  <si>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</si>
  <si>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</si>
  <si>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</si>
  <si>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</si>
  <si>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</si>
  <si>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</si>
  <si>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</si>
  <si>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</si>
  <si>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</si>
  <si>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</si>
  <si>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</si>
  <si>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</si>
  <si>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</si>
  <si>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</si>
  <si>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</si>
  <si>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</si>
  <si>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</si>
  <si>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</si>
  <si>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</si>
  <si>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</si>
  <si>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</si>
  <si>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</si>
  <si>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</si>
  <si>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</si>
  <si>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</si>
  <si>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</si>
  <si>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</si>
  <si>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</si>
  <si>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</si>
  <si>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</si>
  <si>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</si>
  <si>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</si>
  <si>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</si>
  <si>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</si>
  <si>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</si>
  <si>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</si>
  <si>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</si>
  <si>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</si>
  <si>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</si>
  <si>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</si>
  <si>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</si>
  <si>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</si>
  <si>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</si>
  <si>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</si>
  <si>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</si>
  <si>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</si>
  <si>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</si>
  <si>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</si>
  <si>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</si>
  <si>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</si>
  <si>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</si>
  <si>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</si>
  <si>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</si>
  <si>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</si>
  <si>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</si>
  <si>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</si>
  <si>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</si>
  <si>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</si>
  <si>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</si>
  <si>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</si>
  <si>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</si>
  <si>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</si>
  <si>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</si>
  <si>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</si>
  <si>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</si>
  <si>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</si>
  <si>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</si>
  <si>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</si>
  <si>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</si>
  <si>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</si>
  <si>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</si>
  <si>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</si>
  <si>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</si>
  <si>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</si>
  <si>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</si>
  <si>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</si>
  <si>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</si>
  <si>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</si>
  <si>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</si>
  <si>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</si>
  <si>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</si>
  <si>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</si>
  <si>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</si>
  <si>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</si>
  <si>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</si>
  <si>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</si>
  <si>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</si>
  <si>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</si>
  <si>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</si>
  <si>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</si>
  <si>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</si>
  <si>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</si>
  <si>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</si>
  <si>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</si>
  <si>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</si>
  <si>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</si>
  <si>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</si>
  <si>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</si>
  <si>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</si>
  <si>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</si>
  <si>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</si>
  <si>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</si>
  <si>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</si>
  <si>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</si>
  <si>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</si>
  <si>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</si>
  <si>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</si>
  <si>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</si>
  <si>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</si>
  <si>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</si>
  <si>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</si>
  <si>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</si>
  <si>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</si>
  <si>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</si>
  <si>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</si>
  <si>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</si>
  <si>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</si>
  <si>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</si>
  <si>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</si>
  <si>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</si>
  <si>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</si>
  <si>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</si>
  <si>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</si>
  <si>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</si>
  <si>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</si>
  <si>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</si>
  <si>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</si>
  <si>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</si>
  <si>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</si>
  <si>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</si>
  <si>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</si>
  <si>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</si>
  <si>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</si>
  <si>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</si>
  <si>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</si>
  <si>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</si>
  <si>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</si>
  <si>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</si>
  <si>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</si>
  <si>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</si>
  <si>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</si>
  <si>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</si>
  <si>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</si>
  <si>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</si>
  <si>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</si>
  <si>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</si>
  <si>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</si>
  <si>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</si>
  <si>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</si>
  <si>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</si>
  <si>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</si>
  <si>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</si>
  <si>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</si>
  <si>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</si>
  <si>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</si>
  <si>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</si>
  <si>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</si>
  <si>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</si>
  <si>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</si>
  <si>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</si>
  <si>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</si>
  <si>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</si>
  <si>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</si>
  <si>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</si>
  <si>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</si>
  <si>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</si>
  <si>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</si>
  <si>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</si>
  <si>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</si>
  <si>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</si>
  <si>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</si>
  <si>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</si>
  <si>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</si>
  <si>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</si>
  <si>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</si>
  <si>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</si>
  <si>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</si>
  <si>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</si>
  <si>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</si>
  <si>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</si>
  <si>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</si>
  <si>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</si>
  <si>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</si>
  <si>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</si>
  <si>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</si>
  <si>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</si>
  <si>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</si>
  <si>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</si>
  <si>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</si>
  <si>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</si>
  <si>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</si>
  <si>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</si>
  <si>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</si>
  <si>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</si>
  <si>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</si>
  <si>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</si>
  <si>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</si>
  <si>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</si>
  <si>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</si>
  <si>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</si>
  <si>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</si>
  <si>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</si>
  <si>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</si>
  <si>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</si>
  <si>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</si>
  <si>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</si>
  <si>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</si>
  <si>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</si>
  <si>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</si>
  <si>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</si>
  <si>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</si>
  <si>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</si>
  <si>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</si>
  <si>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</si>
  <si>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</si>
  <si>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</si>
  <si>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</si>
  <si>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</si>
  <si>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</si>
  <si>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</si>
  <si>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</si>
  <si>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</si>
  <si>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</si>
  <si>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</si>
  <si>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</si>
  <si>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</si>
  <si>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</si>
  <si>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</si>
  <si>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</si>
  <si>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</si>
  <si>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</si>
  <si>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</si>
  <si>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</si>
  <si>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</si>
  <si>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</si>
  <si>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</si>
  <si>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</si>
  <si>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</si>
  <si>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</si>
  <si>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</si>
  <si>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</si>
  <si>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</si>
  <si>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</si>
  <si>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</si>
  <si>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</si>
  <si>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</si>
  <si>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</si>
  <si>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</si>
  <si>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</si>
  <si>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</si>
  <si>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</si>
  <si>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</si>
  <si>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</si>
  <si>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</si>
  <si>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</si>
  <si>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</si>
  <si>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</si>
  <si>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</si>
  <si>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</si>
  <si>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</si>
  <si>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</si>
  <si>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</si>
  <si>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</si>
  <si>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</si>
  <si>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</si>
  <si>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</si>
  <si>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</si>
  <si>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</si>
  <si>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</si>
  <si>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</si>
  <si>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</si>
  <si>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</si>
  <si>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</si>
  <si>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</si>
  <si>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</si>
  <si>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</si>
  <si>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</si>
  <si>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</si>
  <si>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</si>
  <si>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</si>
  <si>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</si>
  <si>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</si>
  <si>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</si>
  <si>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</si>
  <si>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</si>
  <si>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</si>
  <si>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</si>
  <si>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</si>
  <si>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</si>
  <si>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</si>
  <si>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</si>
  <si>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</si>
  <si>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</si>
  <si>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</si>
  <si>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</si>
  <si>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</si>
  <si>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</si>
  <si>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</si>
  <si>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</si>
  <si>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</si>
  <si>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</si>
  <si>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</si>
  <si>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</si>
  <si>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</si>
  <si>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</si>
  <si>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</si>
  <si>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</si>
  <si>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</si>
  <si>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</si>
  <si>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</si>
  <si>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</si>
  <si>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</si>
  <si>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</si>
  <si>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</si>
  <si>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</si>
  <si>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</si>
  <si>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</si>
  <si>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</si>
  <si>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</si>
  <si>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</si>
  <si>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</si>
  <si>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</si>
  <si>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</si>
  <si>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</si>
  <si>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</si>
  <si>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</si>
  <si>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</si>
  <si>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</si>
  <si>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</si>
  <si>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</si>
  <si>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</si>
  <si>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</si>
  <si>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</si>
  <si>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</si>
  <si>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</si>
  <si>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</si>
  <si>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</si>
  <si>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</si>
  <si>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</si>
  <si>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</si>
  <si>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</si>
  <si>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</si>
  <si>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</si>
  <si>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</si>
  <si>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</si>
  <si>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</si>
  <si>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</si>
  <si>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</si>
  <si>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</si>
  <si>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</si>
  <si>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</si>
  <si>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</si>
  <si>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</si>
  <si>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</si>
  <si>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</si>
  <si>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</si>
  <si>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</si>
  <si>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</si>
  <si>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</si>
  <si>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</si>
  <si>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</si>
  <si>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</si>
  <si>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</si>
  <si>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</si>
  <si>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</si>
  <si>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</si>
  <si>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</si>
  <si>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</si>
  <si>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</si>
  <si>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</si>
  <si>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</si>
  <si>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</si>
  <si>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</si>
  <si>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</si>
  <si>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</si>
  <si>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</si>
  <si>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</si>
  <si>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</si>
  <si>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</si>
  <si>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</si>
  <si>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</si>
  <si>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</si>
  <si>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</si>
  <si>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</si>
  <si>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</si>
  <si>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</si>
  <si>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</si>
  <si>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</si>
  <si>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</si>
  <si>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</si>
  <si>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</si>
  <si>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</si>
  <si>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</si>
  <si>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</si>
  <si>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</si>
  <si>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</si>
  <si>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</si>
  <si>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</si>
  <si>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</si>
  <si>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</si>
  <si>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</si>
  <si>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</si>
  <si>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</si>
  <si>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</si>
  <si>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</si>
  <si>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</si>
  <si>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</si>
  <si>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</si>
  <si>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</si>
  <si>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</si>
  <si>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</si>
  <si>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</si>
  <si>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</si>
  <si>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</si>
  <si>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</si>
  <si>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</si>
  <si>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</si>
  <si>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</si>
  <si>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</si>
  <si>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</si>
  <si>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</si>
  <si>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</si>
  <si>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</si>
  <si>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</si>
  <si>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</si>
  <si>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</si>
  <si>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</si>
  <si>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</si>
  <si>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</si>
  <si>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</si>
  <si>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</si>
  <si>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</si>
  <si>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</si>
  <si>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</si>
  <si>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</si>
  <si>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</si>
  <si>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</si>
  <si>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</si>
  <si>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</si>
  <si>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</si>
  <si>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</si>
  <si>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</si>
  <si>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</si>
  <si>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</si>
  <si>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</si>
  <si>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</si>
  <si>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</si>
  <si>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</si>
  <si>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</si>
  <si>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</si>
  <si>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</si>
  <si>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</si>
  <si>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</si>
  <si>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</si>
  <si>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</si>
  <si>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</si>
  <si>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</si>
  <si>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</si>
  <si>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</si>
  <si>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</si>
  <si>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</si>
  <si>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</si>
  <si>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</si>
  <si>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</si>
  <si>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</si>
  <si>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</si>
  <si>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</si>
  <si>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</si>
  <si>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</si>
  <si>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</si>
  <si>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</si>
  <si>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</si>
  <si>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</si>
  <si>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</si>
  <si>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</si>
  <si>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</si>
  <si>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</si>
  <si>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</si>
  <si>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</si>
  <si>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</si>
  <si>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</si>
  <si>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</si>
  <si>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</si>
  <si>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</si>
  <si>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</si>
  <si>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</si>
  <si>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</si>
  <si>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</si>
  <si>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</si>
  <si>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</si>
  <si>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</si>
  <si>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</si>
  <si>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</si>
  <si>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</si>
  <si>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</si>
  <si>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</si>
  <si>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</si>
  <si>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</si>
  <si>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</si>
  <si>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</si>
  <si>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</si>
  <si>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</si>
  <si>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</si>
  <si>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</si>
  <si>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</si>
  <si>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</si>
  <si>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</si>
  <si>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</si>
  <si>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</si>
  <si>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</si>
  <si>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</si>
  <si>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</si>
  <si>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</si>
  <si>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</si>
  <si>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</si>
  <si>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</si>
  <si>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</si>
  <si>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</si>
  <si>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</si>
  <si>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</si>
  <si>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</si>
  <si>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</si>
  <si>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</si>
  <si>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</si>
  <si>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</si>
  <si>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</si>
  <si>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</si>
  <si>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</si>
  <si>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</si>
  <si>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</si>
  <si>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</si>
  <si>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</si>
  <si>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</si>
  <si>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</si>
  <si>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</si>
  <si>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</si>
  <si>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</si>
  <si>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</si>
  <si>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</si>
  <si>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</si>
  <si>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</si>
  <si>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</si>
  <si>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</si>
  <si>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</si>
  <si>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</si>
  <si>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</si>
  <si>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</si>
  <si>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</si>
  <si>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</si>
  <si>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</si>
  <si>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</si>
  <si>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</si>
  <si>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</si>
  <si>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</si>
  <si>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</si>
  <si>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</si>
  <si>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</si>
  <si>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</si>
  <si>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</si>
  <si>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</si>
  <si>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</si>
  <si>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</si>
  <si>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</si>
  <si>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</si>
  <si>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</si>
  <si>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</si>
  <si>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</si>
  <si>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</si>
  <si>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</si>
  <si>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</si>
  <si>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</si>
  <si>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</si>
  <si>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</si>
  <si>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</si>
  <si>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</si>
  <si>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</si>
  <si>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</si>
  <si>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</si>
  <si>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</si>
  <si>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</si>
  <si>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</si>
  <si>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</si>
  <si>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</si>
  <si>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</si>
  <si>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</si>
  <si>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</si>
  <si>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</si>
  <si>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</si>
  <si>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</si>
  <si>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</si>
  <si>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</si>
  <si>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</si>
  <si>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</si>
  <si>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</si>
  <si>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</si>
  <si>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</si>
  <si>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</si>
  <si>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</si>
  <si>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</si>
  <si>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</si>
  <si>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</si>
  <si>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</si>
  <si>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</si>
  <si>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</si>
  <si>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</si>
  <si>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</si>
  <si>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</si>
  <si>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</si>
  <si>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</si>
  <si>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</si>
  <si>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</si>
  <si>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</si>
  <si>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</si>
  <si>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</si>
  <si>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</si>
  <si>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</si>
  <si>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</si>
  <si>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</si>
  <si>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</si>
  <si>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</si>
  <si>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</si>
  <si>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</si>
  <si>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</si>
  <si>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</si>
  <si>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</si>
  <si>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</si>
  <si>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</si>
  <si>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</si>
  <si>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</si>
  <si>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</si>
  <si>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</si>
  <si>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</si>
  <si>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</si>
  <si>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</si>
  <si>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</si>
  <si>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</si>
  <si>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</si>
  <si>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</si>
  <si>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</si>
  <si>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</si>
  <si>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</si>
  <si>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</si>
  <si>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</si>
  <si>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</si>
  <si>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</si>
  <si>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</si>
  <si>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</si>
  <si>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</si>
  <si>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</si>
  <si>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</si>
  <si>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</si>
  <si>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</si>
  <si>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</si>
  <si>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</si>
  <si>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</si>
  <si>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</si>
  <si>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</si>
  <si>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</si>
  <si>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</si>
  <si>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</si>
  <si>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</si>
  <si>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</si>
  <si>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</si>
  <si>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</si>
  <si>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</si>
  <si>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</si>
  <si>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</si>
  <si>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</si>
  <si>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</si>
  <si>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</si>
  <si>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</si>
  <si>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</si>
  <si>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</si>
  <si>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</si>
  <si>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</si>
  <si>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</si>
  <si>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</si>
  <si>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</si>
  <si>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</si>
  <si>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</si>
  <si>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</si>
  <si>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</si>
  <si>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</si>
  <si>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</si>
  <si>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</si>
  <si>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</si>
  <si>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</si>
  <si>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</si>
  <si>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</si>
  <si>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</si>
  <si>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</si>
  <si>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</si>
  <si>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</si>
  <si>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</si>
  <si>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</si>
  <si>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</si>
  <si>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</si>
  <si>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</si>
  <si>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</si>
  <si>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</si>
  <si>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</si>
  <si>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</si>
  <si>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</si>
  <si>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</si>
  <si>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</si>
  <si>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</si>
  <si>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</si>
  <si>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</si>
  <si>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</si>
  <si>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</si>
  <si>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</si>
  <si>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</si>
  <si>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</si>
  <si>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</si>
  <si>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</si>
  <si>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</si>
  <si>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</si>
  <si>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</si>
  <si>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</si>
  <si>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</si>
  <si>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</si>
  <si>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</si>
  <si>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</si>
  <si>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</si>
  <si>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</si>
  <si>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</si>
  <si>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</si>
  <si>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</si>
  <si>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</si>
  <si>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</si>
  <si>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</si>
  <si>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</si>
  <si>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</si>
  <si>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</si>
  <si>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</si>
  <si>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</si>
  <si>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</si>
  <si>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</si>
  <si>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</si>
  <si>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</si>
  <si>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</si>
  <si>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</si>
  <si>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</si>
  <si>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</si>
  <si>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</si>
  <si>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</si>
  <si>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</si>
  <si>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</si>
  <si>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</si>
  <si>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</si>
  <si>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</si>
  <si>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</si>
  <si>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</si>
  <si>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</si>
  <si>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</si>
  <si>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</si>
  <si>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</si>
  <si>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</si>
  <si>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</si>
  <si>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</si>
  <si>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</si>
  <si>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</si>
  <si>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</si>
  <si>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</si>
  <si>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</si>
  <si>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</si>
  <si>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</si>
  <si>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</si>
  <si>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</si>
  <si>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</si>
  <si>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</si>
  <si>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</si>
  <si>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</si>
  <si>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</si>
  <si>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</si>
  <si>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</si>
  <si>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</si>
  <si>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</si>
  <si>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</si>
  <si>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</si>
  <si>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</si>
  <si>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</si>
  <si>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</si>
  <si>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</si>
  <si>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</si>
  <si>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</si>
  <si>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</si>
  <si>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</si>
  <si>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</si>
  <si>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</si>
  <si>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</si>
  <si>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</si>
  <si>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</si>
  <si>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</si>
  <si>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</si>
  <si>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</si>
  <si>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</si>
  <si>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</si>
  <si>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</si>
  <si>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</si>
  <si>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</si>
  <si>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</si>
  <si>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</si>
  <si>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</si>
  <si>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</si>
  <si>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</si>
  <si>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</si>
  <si>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</si>
  <si>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</si>
  <si>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</si>
  <si>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</si>
  <si>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</si>
  <si>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</si>
  <si>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</si>
  <si>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</si>
  <si>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</si>
  <si>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</si>
  <si>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</si>
  <si>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</si>
  <si>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</si>
  <si>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</si>
  <si>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</si>
  <si>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</si>
  <si>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</si>
  <si>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</si>
  <si>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</si>
  <si>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</si>
  <si>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</si>
  <si>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</si>
  <si>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</si>
  <si>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</si>
  <si>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</si>
  <si>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</si>
  <si>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</si>
  <si>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</si>
  <si>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</si>
  <si>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</si>
  <si>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</si>
  <si>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</si>
  <si>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</si>
  <si>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</si>
  <si>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</si>
  <si>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</si>
  <si>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</si>
  <si>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</si>
  <si>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</si>
  <si>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</si>
  <si>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</si>
  <si>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</si>
  <si>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</si>
  <si>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</si>
  <si>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</si>
  <si>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</si>
  <si>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</si>
  <si>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</si>
  <si>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</si>
  <si>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</si>
  <si>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</si>
  <si>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</si>
  <si>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</si>
  <si>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</si>
  <si>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</si>
  <si>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</si>
  <si>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</si>
  <si>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</si>
  <si>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</si>
  <si>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</si>
  <si>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</si>
  <si>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</si>
  <si>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</si>
  <si>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</si>
  <si>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</si>
  <si>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</si>
  <si>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</si>
  <si>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</si>
  <si>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</si>
  <si>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</si>
  <si>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</si>
  <si>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</si>
  <si>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</si>
  <si>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</si>
  <si>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</si>
  <si>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</si>
  <si>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</si>
  <si>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</si>
  <si>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</si>
  <si>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</si>
  <si>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</si>
  <si>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</si>
  <si>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</si>
  <si>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</si>
  <si>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</si>
  <si>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</si>
  <si>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</si>
  <si>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</si>
  <si>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</si>
  <si>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</si>
  <si>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</si>
  <si>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</si>
  <si>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</si>
  <si>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</si>
  <si>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</si>
  <si>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</si>
  <si>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</si>
  <si>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</si>
  <si>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</si>
  <si>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</si>
  <si>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</si>
  <si>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</si>
  <si>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</si>
  <si>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</si>
  <si>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</si>
  <si>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</si>
  <si>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</si>
  <si>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</si>
  <si>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</si>
  <si>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</si>
  <si>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</si>
  <si>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</si>
  <si>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</si>
  <si>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</si>
  <si>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</si>
  <si>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</si>
  <si>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</si>
  <si>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</si>
  <si>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</si>
  <si>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</si>
  <si>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</si>
  <si>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</si>
  <si>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</si>
  <si>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</si>
  <si>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</si>
  <si>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</si>
  <si>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</si>
  <si>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</si>
  <si>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</si>
  <si>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</si>
  <si>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</si>
  <si>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</si>
  <si>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</si>
  <si>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</si>
  <si>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</si>
  <si>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</si>
  <si>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</si>
  <si>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</si>
  <si>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</si>
  <si>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</si>
  <si>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</si>
  <si>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</si>
  <si>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</si>
  <si>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</si>
  <si>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</si>
  <si>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</si>
  <si>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</si>
  <si>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</si>
  <si>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</si>
  <si>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</si>
  <si>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</si>
  <si>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</si>
  <si>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</si>
  <si>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</si>
  <si>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</si>
  <si>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</si>
  <si>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</si>
  <si>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</si>
  <si>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</si>
  <si>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</si>
  <si>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</si>
  <si>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</si>
  <si>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</si>
  <si>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</si>
  <si>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</si>
  <si>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</si>
  <si>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</si>
  <si>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</si>
  <si>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</si>
  <si>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</si>
  <si>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</si>
  <si>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</si>
  <si>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</si>
  <si>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</si>
  <si>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</si>
  <si>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</si>
  <si>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</si>
  <si>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</si>
  <si>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</si>
  <si>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</si>
  <si>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</si>
  <si>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</si>
  <si>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</si>
  <si>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</si>
  <si>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</si>
  <si>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</si>
  <si>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</si>
  <si>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</si>
  <si>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</si>
  <si>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</si>
  <si>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</si>
  <si>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</si>
  <si>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</si>
  <si>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</si>
  <si>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</si>
  <si>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</si>
  <si>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</si>
  <si>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</si>
  <si>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</si>
  <si>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</si>
  <si>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</si>
  <si>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</si>
  <si>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</si>
  <si>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</si>
  <si>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</si>
  <si>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</si>
  <si>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</si>
  <si>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</si>
  <si>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</si>
  <si>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</si>
  <si>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</si>
  <si>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</si>
  <si>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</si>
  <si>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</si>
  <si>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</si>
  <si>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</si>
  <si>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</si>
  <si>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</si>
  <si>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</si>
  <si>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</si>
  <si>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</si>
  <si>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</si>
  <si>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</si>
  <si>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</si>
  <si>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</si>
  <si>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</si>
  <si>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</si>
  <si>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</si>
  <si>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</si>
  <si>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</si>
  <si>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</si>
  <si>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</si>
  <si>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</si>
  <si>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</si>
  <si>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</si>
  <si>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</si>
  <si>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</si>
  <si>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</si>
  <si>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</si>
  <si>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</si>
  <si>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</si>
  <si>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</si>
  <si>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</si>
  <si>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</si>
  <si>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</si>
  <si>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</si>
  <si>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</si>
  <si>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</si>
  <si>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</si>
  <si>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</si>
  <si>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</si>
  <si>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</si>
  <si>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</si>
  <si>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</si>
  <si>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</si>
  <si>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</si>
  <si>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</si>
  <si>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</si>
  <si>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</si>
  <si>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</si>
  <si>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</si>
  <si>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</si>
  <si>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</si>
  <si>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</si>
  <si>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</si>
  <si>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</si>
  <si>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</si>
  <si>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</si>
  <si>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</si>
  <si>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</si>
  <si>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</si>
  <si>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</si>
  <si>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</si>
  <si>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</si>
  <si>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</si>
  <si>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</si>
  <si>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</si>
  <si>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</si>
  <si>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</si>
  <si>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</si>
  <si>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</si>
  <si>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</si>
  <si>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</si>
  <si>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</si>
  <si>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</si>
  <si>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</si>
  <si>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</si>
  <si>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</si>
  <si>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</si>
  <si>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</si>
  <si>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</si>
  <si>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</si>
  <si>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</si>
  <si>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</si>
  <si>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</si>
  <si>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</si>
  <si>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</si>
  <si>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</si>
  <si>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</si>
  <si>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</si>
  <si>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</si>
  <si>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</si>
  <si>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</si>
  <si>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</si>
  <si>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</si>
  <si>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</si>
  <si>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</si>
  <si>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</si>
  <si>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</si>
  <si>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</si>
  <si>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</si>
  <si>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</si>
  <si>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</si>
  <si>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</si>
  <si>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</si>
  <si>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</si>
  <si>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</si>
  <si>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</si>
  <si>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</si>
  <si>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</si>
  <si>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</si>
  <si>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</si>
  <si>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</si>
  <si>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</si>
  <si>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</si>
  <si>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</si>
  <si>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</si>
  <si>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</si>
  <si>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</si>
  <si>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</si>
  <si>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</si>
  <si>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</si>
  <si>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</si>
  <si>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</si>
  <si>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</si>
  <si>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</si>
  <si>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</si>
  <si>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</si>
  <si>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</si>
  <si>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</si>
  <si>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</si>
  <si>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</si>
  <si>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</si>
  <si>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</si>
  <si>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</si>
  <si>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</si>
  <si>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</si>
  <si>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</si>
  <si>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</si>
  <si>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</si>
  <si>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</si>
  <si>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</si>
  <si>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</si>
  <si>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</si>
  <si>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</si>
  <si>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</si>
  <si>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</si>
  <si>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</si>
  <si>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</si>
  <si>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</si>
  <si>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</si>
  <si>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</si>
  <si>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</si>
  <si>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</si>
  <si>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</si>
  <si>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</si>
  <si>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</si>
  <si>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</si>
  <si>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</si>
  <si>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</si>
  <si>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</si>
  <si>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</si>
  <si>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</si>
  <si>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</si>
  <si>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</si>
  <si>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</si>
  <si>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</si>
  <si>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</si>
  <si>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</si>
  <si>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</si>
  <si>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</si>
  <si>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</si>
  <si>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</si>
  <si>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</si>
  <si>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</si>
  <si>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</si>
  <si>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</si>
  <si>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</si>
  <si>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</si>
  <si>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</si>
  <si>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</si>
  <si>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</si>
  <si>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</si>
  <si>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</si>
  <si>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</si>
  <si>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</si>
  <si>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</si>
  <si>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</si>
  <si>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</si>
  <si>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</si>
  <si>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</si>
  <si>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</si>
  <si>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</si>
  <si>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</si>
  <si>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</si>
  <si>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</si>
  <si>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</si>
  <si>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</si>
  <si>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</si>
  <si>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</si>
  <si>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</si>
  <si>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</si>
  <si>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</si>
  <si>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</si>
  <si>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</si>
  <si>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</si>
  <si>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</si>
  <si>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</si>
  <si>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</si>
  <si>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</si>
  <si>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</si>
  <si>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</si>
  <si>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</si>
  <si>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</si>
  <si>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</si>
  <si>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</si>
  <si>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</si>
  <si>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</si>
  <si>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</si>
  <si>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</si>
  <si>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</si>
  <si>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</si>
  <si>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</si>
  <si>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</si>
  <si>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</si>
  <si>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</si>
  <si>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</si>
  <si>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</si>
  <si>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</si>
  <si>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</si>
  <si>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</si>
  <si>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</si>
  <si>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</si>
  <si>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</si>
  <si>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</si>
  <si>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</si>
  <si>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</si>
  <si>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</si>
  <si>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</si>
  <si>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</si>
  <si>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</si>
  <si>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</si>
  <si>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</si>
  <si>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</si>
  <si>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</si>
  <si>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</si>
  <si>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</si>
  <si>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</si>
  <si>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</si>
  <si>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</si>
  <si>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</si>
  <si>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</si>
  <si>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</si>
  <si>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</si>
  <si>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</si>
  <si>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</si>
  <si>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</si>
  <si>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</si>
  <si>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</si>
  <si>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</si>
  <si>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</si>
  <si>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</si>
  <si>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</si>
  <si>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</si>
  <si>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</si>
  <si>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</si>
  <si>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</si>
  <si>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</si>
  <si>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</si>
  <si>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</si>
  <si>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</si>
  <si>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</si>
  <si>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</si>
  <si>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</si>
  <si>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</si>
  <si>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</si>
  <si>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</si>
  <si>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</si>
  <si>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</si>
  <si>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</si>
  <si>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</si>
  <si>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</si>
  <si>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</si>
  <si>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</si>
  <si>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</si>
  <si>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</si>
  <si>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</si>
  <si>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</si>
  <si>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</si>
  <si>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</si>
  <si>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</si>
  <si>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</si>
  <si>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</si>
  <si>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</si>
  <si>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</si>
  <si>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</si>
  <si>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</si>
  <si>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</si>
  <si>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</si>
  <si>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</si>
  <si>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</si>
  <si>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</si>
  <si>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</si>
  <si>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</si>
  <si>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</si>
  <si>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</si>
  <si>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</si>
  <si>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</si>
  <si>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</si>
  <si>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</si>
  <si>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</si>
  <si>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</si>
  <si>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</si>
  <si>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</si>
  <si>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</si>
  <si>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</si>
  <si>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</si>
  <si>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</si>
  <si>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</si>
  <si>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</si>
  <si>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</si>
  <si>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</si>
  <si>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</si>
  <si>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</si>
  <si>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</si>
  <si>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</si>
  <si>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</si>
  <si>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</si>
  <si>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</si>
  <si>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</si>
  <si>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</si>
  <si>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</si>
  <si>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</si>
  <si>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</si>
  <si>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</si>
  <si>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</si>
  <si>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</si>
  <si>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</si>
  <si>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</si>
  <si>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</si>
  <si>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</si>
  <si>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</si>
  <si>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</si>
  <si>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</si>
  <si>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</si>
  <si>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</si>
  <si>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</si>
  <si>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</si>
  <si>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</si>
  <si>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</si>
  <si>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</si>
  <si>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</si>
  <si>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</si>
  <si>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</si>
  <si>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</si>
  <si>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</si>
  <si>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</si>
  <si>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</si>
  <si>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</si>
  <si>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</si>
  <si>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</si>
  <si>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</si>
  <si>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</si>
  <si>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</si>
  <si>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</si>
  <si>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</si>
  <si>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</si>
  <si>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</si>
  <si>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</si>
  <si>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</si>
  <si>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</si>
  <si>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</si>
  <si>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</si>
  <si>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</si>
  <si>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</si>
  <si>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</si>
  <si>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</si>
  <si>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</si>
  <si>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</si>
  <si>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</si>
  <si>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</si>
  <si>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</si>
  <si>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</si>
  <si>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</si>
  <si>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</si>
  <si>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</si>
  <si>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</si>
  <si>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</si>
  <si>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</si>
  <si>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</si>
  <si>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</si>
  <si>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</si>
  <si>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</si>
  <si>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</si>
  <si>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</si>
  <si>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</si>
  <si>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</si>
  <si>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</si>
  <si>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</si>
  <si>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</si>
  <si>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</si>
  <si>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</si>
  <si>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</si>
  <si>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</si>
  <si>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</si>
  <si>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</si>
  <si>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</si>
  <si>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</si>
  <si>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</si>
  <si>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</si>
  <si>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</si>
  <si>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</si>
  <si>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</si>
  <si>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</si>
  <si>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</si>
  <si>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</si>
  <si>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</si>
  <si>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</si>
  <si>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</si>
  <si>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</si>
  <si>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</si>
  <si>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</si>
  <si>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</si>
  <si>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</si>
  <si>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</si>
  <si>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</si>
  <si>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</si>
  <si>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</si>
  <si>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</si>
  <si>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</si>
  <si>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</si>
  <si>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</si>
  <si>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</si>
  <si>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</si>
  <si>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</si>
  <si>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</si>
  <si>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</si>
  <si>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</si>
  <si>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</si>
  <si>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</si>
  <si>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</si>
  <si>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</si>
  <si>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</si>
  <si>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</si>
  <si>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</si>
  <si>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</si>
  <si>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</si>
  <si>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</si>
  <si>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</si>
  <si>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</si>
  <si>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</si>
  <si>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</si>
  <si>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</si>
  <si>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</si>
  <si>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</si>
  <si>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</si>
  <si>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</si>
  <si>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</si>
  <si>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</si>
  <si>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</si>
  <si>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</si>
  <si>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</si>
  <si>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</si>
  <si>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</si>
  <si>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</si>
  <si>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</si>
  <si>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</si>
  <si>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</si>
  <si>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</si>
  <si>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</si>
  <si>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</si>
  <si>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</si>
  <si>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</si>
  <si>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</si>
  <si>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</si>
  <si>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</si>
  <si>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</si>
  <si>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</si>
  <si>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</si>
  <si>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</si>
  <si>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</si>
  <si>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</si>
  <si>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</si>
  <si>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</si>
  <si>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</si>
  <si>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</si>
  <si>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</si>
  <si>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</si>
  <si>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</si>
  <si>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</si>
  <si>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</si>
  <si>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</si>
  <si>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</si>
  <si>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</si>
  <si>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</si>
  <si>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</si>
  <si>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</si>
  <si>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</si>
  <si>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</si>
  <si>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</si>
  <si>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</si>
  <si>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</si>
  <si>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</si>
  <si>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</si>
  <si>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</si>
  <si>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</si>
  <si>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</si>
  <si>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</si>
  <si>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</si>
  <si>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</si>
  <si>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</si>
  <si>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</si>
  <si>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</si>
  <si>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</si>
  <si>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</si>
  <si>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</si>
  <si>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</si>
  <si>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</si>
  <si>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</si>
  <si>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</si>
  <si>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</si>
  <si>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</si>
  <si>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</si>
  <si>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</si>
  <si>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</si>
  <si>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</si>
  <si>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</si>
  <si>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</si>
  <si>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</si>
  <si>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</si>
  <si>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</si>
  <si>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</si>
  <si>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</si>
  <si>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</si>
  <si>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</si>
  <si>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</si>
  <si>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</si>
  <si>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</si>
  <si>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</si>
  <si>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</si>
  <si>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</si>
  <si>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</si>
  <si>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</si>
  <si>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</si>
  <si>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</si>
  <si>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</si>
  <si>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</si>
  <si>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</si>
  <si>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</si>
  <si>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</si>
  <si>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</si>
  <si>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</si>
  <si>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</si>
  <si>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</si>
  <si>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</si>
  <si>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</si>
  <si>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</si>
  <si>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</si>
  <si>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</si>
  <si>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</si>
  <si>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</si>
  <si>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</si>
  <si>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</si>
  <si>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</si>
  <si>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</si>
  <si>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</si>
  <si>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</si>
  <si>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</si>
  <si>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</si>
  <si>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</si>
  <si>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</si>
  <si>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</si>
  <si>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</si>
  <si>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</si>
  <si>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</si>
  <si>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</si>
  <si>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</si>
  <si>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</si>
  <si>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</si>
  <si>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</si>
  <si>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</si>
  <si>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</si>
  <si>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</si>
  <si>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</si>
  <si>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</si>
  <si>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</si>
  <si>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</si>
  <si>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</si>
  <si>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</si>
  <si>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</si>
  <si>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</si>
  <si>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</si>
  <si>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</si>
  <si>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</si>
  <si>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</si>
  <si>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</si>
  <si>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</si>
  <si>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</si>
  <si>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</si>
  <si>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</si>
  <si>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</si>
  <si>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</si>
  <si>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</si>
  <si>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</si>
  <si>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</si>
  <si>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</si>
  <si>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</si>
  <si>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</si>
  <si>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</si>
  <si>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</si>
  <si>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</si>
  <si>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</si>
  <si>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</si>
  <si>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</si>
  <si>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</si>
  <si>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</si>
  <si>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</si>
  <si>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</si>
  <si>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</si>
  <si>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</si>
  <si>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</si>
  <si>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</si>
  <si>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</si>
  <si>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</si>
  <si>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</si>
  <si>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</si>
  <si>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</si>
  <si>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</si>
  <si>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</si>
  <si>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</si>
  <si>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</si>
  <si>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</si>
  <si>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</si>
  <si>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</si>
  <si>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</si>
  <si>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</si>
  <si>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</si>
  <si>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</si>
  <si>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</si>
  <si>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</si>
  <si>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</si>
  <si>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</si>
  <si>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</si>
  <si>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</si>
  <si>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</si>
  <si>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</si>
  <si>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</si>
  <si>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</si>
  <si>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</si>
  <si>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</si>
  <si>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</si>
  <si>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</si>
  <si>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</si>
  <si>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</si>
  <si>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</si>
  <si>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</si>
  <si>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</si>
  <si>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</si>
  <si>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</si>
  <si>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</si>
  <si>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</si>
  <si>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</si>
  <si>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</si>
  <si>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</si>
  <si>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</si>
  <si>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</si>
  <si>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</si>
  <si>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</si>
  <si>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</si>
  <si>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</si>
  <si>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</si>
  <si>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</si>
  <si>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</si>
  <si>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</si>
  <si>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</si>
  <si>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</si>
  <si>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</si>
  <si>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</si>
  <si>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</si>
  <si>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</si>
  <si>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</si>
  <si>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</si>
  <si>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</si>
  <si>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</si>
  <si>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</si>
  <si>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</si>
  <si>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</si>
  <si>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</si>
  <si>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</si>
  <si>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</si>
  <si>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</si>
  <si>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</si>
  <si>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</si>
  <si>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</si>
  <si>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</si>
  <si>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</si>
  <si>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</si>
  <si>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</si>
  <si>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</si>
  <si>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</si>
  <si>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</si>
  <si>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</si>
  <si>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</si>
  <si>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</si>
  <si>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</si>
  <si>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</si>
  <si>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</si>
  <si>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</si>
  <si>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</si>
  <si>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</si>
  <si>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</si>
  <si>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</si>
  <si>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</si>
  <si>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</si>
  <si>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</si>
  <si>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</si>
  <si>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</si>
  <si>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</si>
  <si>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</si>
  <si>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</si>
  <si>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</si>
  <si>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</si>
  <si>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</si>
  <si>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</si>
  <si>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</si>
  <si>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</si>
  <si>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</si>
  <si>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</si>
  <si>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</si>
  <si>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</si>
  <si>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</si>
  <si>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</si>
  <si>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</si>
  <si>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</si>
  <si>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</si>
  <si>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</si>
  <si>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</si>
  <si>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</si>
  <si>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</si>
  <si>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</si>
  <si>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</si>
  <si>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</si>
  <si>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</si>
  <si>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</si>
  <si>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</si>
  <si>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</si>
  <si>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</si>
  <si>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</si>
  <si>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</si>
  <si>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</si>
  <si>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</si>
  <si>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</si>
  <si>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</si>
  <si>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</si>
  <si>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</si>
  <si>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</si>
  <si>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</si>
  <si>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</si>
  <si>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</si>
  <si>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</si>
  <si>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</si>
  <si>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</si>
  <si>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</si>
  <si>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</si>
  <si>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</si>
  <si>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</si>
  <si>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</si>
  <si>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</si>
  <si>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</si>
  <si>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</si>
  <si>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</si>
  <si>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</si>
  <si>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</si>
  <si>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</si>
  <si>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</si>
  <si>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</si>
  <si>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</si>
  <si>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</si>
  <si>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</si>
  <si>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</si>
  <si>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</si>
  <si>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</si>
  <si>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</si>
  <si>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</si>
  <si>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</si>
  <si>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</si>
  <si>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</si>
  <si>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</si>
  <si>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</si>
  <si>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</si>
  <si>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</si>
  <si>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</si>
  <si>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</si>
  <si>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</si>
  <si>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</si>
  <si>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</si>
  <si>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</si>
  <si>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</si>
  <si>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</si>
  <si>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</si>
  <si>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</si>
  <si>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</si>
  <si>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</si>
  <si>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</si>
  <si>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</si>
  <si>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</si>
  <si>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</si>
  <si>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</si>
  <si>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</si>
  <si>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</si>
  <si>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</si>
  <si>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</si>
  <si>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</si>
  <si>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</si>
  <si>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</si>
  <si>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</si>
  <si>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</si>
  <si>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</si>
  <si>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</si>
  <si>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</si>
  <si>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</si>
  <si>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</si>
  <si>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</si>
  <si>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</si>
  <si>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</si>
  <si>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</si>
  <si>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</si>
  <si>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</si>
  <si>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</si>
  <si>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</si>
  <si>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</si>
  <si>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</si>
  <si>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</si>
  <si>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</si>
  <si>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</si>
  <si>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</si>
  <si>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</si>
  <si>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</si>
  <si>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</si>
  <si>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</si>
  <si>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</si>
  <si>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</si>
  <si>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</si>
  <si>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</si>
  <si>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</si>
  <si>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</si>
  <si>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</si>
  <si>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</si>
  <si>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</si>
  <si>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</si>
  <si>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</si>
  <si>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</si>
  <si>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</si>
  <si>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</si>
  <si>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</si>
  <si>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</si>
  <si>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</si>
  <si>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</si>
  <si>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</si>
  <si>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</si>
  <si>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</si>
  <si>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</si>
  <si>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</si>
  <si>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</si>
  <si>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</si>
  <si>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</si>
  <si>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</si>
  <si>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</si>
  <si>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</si>
  <si>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</si>
  <si>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</si>
  <si>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</si>
  <si>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</si>
  <si>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</si>
  <si>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</si>
  <si>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</si>
  <si>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</si>
  <si>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</si>
  <si>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</si>
  <si>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</si>
  <si>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</si>
  <si>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</si>
  <si>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</si>
  <si>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</si>
  <si>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</si>
  <si>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</si>
  <si>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</si>
  <si>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</si>
  <si>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</si>
  <si>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</si>
  <si>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</si>
  <si>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</si>
  <si>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</si>
  <si>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</si>
  <si>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</si>
  <si>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</si>
  <si>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</si>
  <si>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</si>
  <si>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</si>
  <si>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</si>
  <si>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</si>
  <si>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</si>
  <si>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</si>
  <si>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</si>
  <si>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</si>
  <si>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</si>
  <si>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</si>
  <si>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</si>
  <si>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</si>
  <si>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</si>
  <si>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</si>
  <si>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</si>
  <si>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</si>
  <si>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</si>
  <si>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</si>
  <si>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</si>
  <si>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</si>
  <si>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</si>
  <si>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</si>
  <si>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</si>
  <si>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</si>
  <si>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</si>
  <si>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</si>
  <si>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</si>
  <si>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</si>
  <si>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</si>
  <si>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</si>
  <si>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</si>
  <si>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</si>
  <si>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</si>
  <si>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</si>
  <si>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</si>
  <si>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</si>
  <si>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</si>
  <si>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</si>
  <si>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</si>
  <si>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</si>
  <si>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</si>
  <si>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</si>
  <si>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</si>
  <si>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</si>
  <si>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</si>
  <si>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</si>
  <si>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</si>
  <si>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</si>
  <si>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</si>
  <si>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</si>
  <si>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</si>
  <si>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</si>
  <si>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</si>
  <si>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</si>
  <si>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</si>
  <si>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</si>
  <si>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</si>
  <si>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</si>
  <si>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</si>
  <si>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</si>
  <si>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</si>
  <si>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</si>
  <si>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</si>
  <si>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</si>
  <si>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</si>
  <si>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</si>
  <si>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</si>
  <si>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</si>
  <si>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</si>
  <si>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</si>
  <si>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</si>
  <si>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</si>
  <si>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</si>
  <si>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</si>
  <si>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</si>
  <si>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</si>
  <si>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</si>
  <si>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</si>
  <si>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</si>
  <si>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</si>
  <si>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</si>
  <si>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</si>
  <si>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</si>
  <si>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</si>
  <si>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</si>
  <si>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</si>
  <si>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</si>
  <si>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</si>
  <si>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</si>
  <si>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</si>
  <si>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</si>
  <si>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</si>
  <si>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</si>
  <si>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</si>
  <si>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</si>
  <si>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</si>
  <si>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</si>
  <si>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</si>
  <si>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</si>
  <si>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</si>
  <si>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</si>
  <si>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</si>
  <si>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</si>
  <si>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</si>
  <si>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</si>
  <si>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</si>
  <si>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</si>
  <si>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</si>
  <si>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</si>
  <si>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</si>
  <si>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</si>
  <si>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</si>
  <si>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</si>
  <si>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</si>
  <si>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</si>
  <si>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</si>
  <si>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</si>
  <si>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</si>
  <si>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</si>
  <si>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</si>
  <si>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</si>
  <si>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</si>
  <si>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</si>
  <si>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</si>
  <si>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</si>
  <si>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</si>
  <si>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</si>
  <si>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</si>
  <si>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</si>
  <si>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</si>
  <si>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</si>
  <si>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</si>
  <si>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</si>
  <si>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</si>
  <si>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</si>
  <si>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</si>
  <si>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</si>
  <si>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</si>
  <si>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</si>
  <si>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</si>
  <si>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</si>
  <si>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</si>
  <si>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</si>
  <si>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</si>
  <si>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</si>
  <si>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</si>
  <si>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</si>
  <si>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</si>
  <si>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</si>
  <si>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</si>
  <si>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</si>
  <si>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</si>
  <si>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</si>
  <si>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</si>
  <si>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</si>
  <si>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</si>
  <si>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</si>
  <si>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</si>
  <si>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</si>
  <si>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</si>
  <si>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</si>
  <si>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</si>
  <si>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</si>
  <si>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</si>
  <si>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</si>
  <si>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</si>
  <si>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</si>
  <si>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</si>
  <si>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</si>
  <si>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</si>
  <si>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</si>
  <si>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</si>
  <si>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</si>
  <si>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</si>
  <si>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</si>
  <si>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</si>
  <si>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</si>
  <si>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</si>
  <si>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</si>
  <si>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</si>
  <si>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</si>
  <si>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</si>
  <si>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</si>
  <si>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</si>
  <si>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</si>
  <si>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</si>
  <si>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</si>
  <si>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</si>
  <si>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</si>
  <si>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</si>
  <si>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</si>
  <si>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</si>
  <si>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</si>
  <si>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</si>
  <si>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</si>
  <si>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</si>
  <si>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</si>
  <si>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</si>
  <si>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</si>
  <si>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</si>
  <si>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</si>
  <si>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</si>
  <si>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</si>
  <si>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</si>
  <si>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</si>
  <si>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</si>
  <si>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</si>
  <si>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</si>
  <si>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</si>
  <si>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</si>
  <si>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</si>
  <si>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</si>
  <si>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</si>
  <si>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</si>
  <si>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</si>
  <si>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</si>
  <si>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</si>
  <si>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</si>
  <si>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</si>
  <si>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</si>
  <si>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</si>
  <si>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</si>
  <si>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</si>
  <si>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</si>
  <si>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</si>
  <si>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</si>
  <si>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</si>
  <si>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</si>
  <si>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</si>
  <si>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</si>
  <si>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</si>
  <si>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</si>
  <si>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</si>
  <si>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</si>
  <si>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</si>
  <si>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</si>
  <si>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</si>
  <si>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</si>
  <si>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</si>
  <si>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</si>
  <si>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</si>
  <si>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</si>
  <si>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</si>
  <si>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</si>
  <si>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</si>
  <si>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</si>
  <si>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</si>
  <si>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</si>
  <si>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</si>
  <si>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</si>
  <si>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</si>
  <si>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</si>
  <si>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</si>
  <si>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</si>
  <si>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</si>
  <si>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</si>
  <si>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</si>
  <si>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</si>
  <si>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</si>
  <si>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</si>
  <si>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</si>
  <si>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</si>
  <si>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</si>
  <si>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</si>
  <si>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</si>
  <si>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</si>
  <si>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</si>
  <si>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</si>
  <si>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</si>
  <si>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</si>
  <si>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</si>
  <si>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</si>
  <si>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</si>
  <si>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</si>
  <si>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</si>
  <si>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</si>
  <si>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</si>
  <si>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</si>
  <si>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</si>
  <si>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</si>
  <si>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</si>
  <si>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</si>
  <si>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</si>
  <si>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</si>
  <si>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</si>
  <si>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</si>
  <si>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</si>
  <si>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</si>
  <si>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</si>
  <si>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</si>
  <si>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</si>
  <si>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</si>
  <si>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</si>
  <si>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</si>
  <si>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</si>
  <si>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</si>
  <si>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</si>
  <si>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</si>
  <si>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</si>
  <si>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</si>
  <si>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</si>
  <si>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</si>
  <si>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</si>
  <si>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</si>
  <si>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</si>
  <si>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</si>
  <si>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</si>
  <si>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</si>
  <si>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</si>
  <si>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</si>
  <si>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</si>
  <si>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</si>
  <si>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</si>
  <si>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</si>
  <si>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</si>
  <si>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</si>
  <si>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</si>
  <si>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</si>
  <si>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</si>
  <si>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</si>
  <si>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</si>
  <si>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</si>
  <si>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</si>
  <si>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</si>
  <si>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</si>
  <si>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</si>
  <si>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</si>
  <si>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</si>
  <si>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</si>
  <si>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</si>
  <si>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</si>
  <si>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</si>
  <si>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</si>
  <si>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</si>
  <si>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</si>
  <si>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</si>
  <si>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</si>
  <si>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</si>
  <si>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</si>
  <si>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</si>
  <si>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</si>
  <si>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</si>
  <si>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</si>
  <si>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</si>
  <si>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</si>
  <si>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</si>
  <si>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</si>
  <si>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</si>
  <si>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</si>
  <si>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</si>
  <si>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</si>
  <si>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</si>
  <si>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</si>
  <si>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</si>
  <si>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</si>
  <si>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</si>
  <si>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</si>
  <si>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</si>
  <si>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</si>
  <si>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</si>
  <si>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</si>
  <si>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</si>
  <si>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</si>
  <si>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</si>
  <si>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</si>
  <si>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</si>
  <si>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</si>
  <si>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</si>
  <si>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</si>
  <si>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</si>
  <si>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</si>
  <si>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</si>
  <si>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</si>
  <si>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</si>
  <si>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</si>
  <si>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</si>
  <si>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</si>
  <si>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</si>
  <si>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</si>
  <si>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</si>
  <si>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</si>
  <si>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</si>
  <si>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</si>
  <si>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</si>
  <si>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</si>
  <si>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</si>
  <si>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</si>
  <si>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</si>
  <si>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</si>
  <si>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</si>
  <si>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</si>
  <si>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</si>
  <si>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</si>
  <si>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</si>
  <si>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</si>
  <si>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</si>
  <si>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</si>
  <si>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</si>
  <si>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</si>
  <si>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</si>
  <si>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</si>
  <si>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</si>
  <si>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</si>
  <si>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</si>
  <si>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</si>
  <si>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</si>
  <si>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</si>
  <si>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</si>
  <si>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</si>
  <si>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</si>
  <si>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</si>
  <si>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</si>
  <si>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</si>
  <si>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</si>
  <si>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</si>
  <si>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</si>
  <si>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</si>
  <si>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</si>
  <si>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</si>
  <si>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</si>
  <si>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</si>
  <si>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</si>
  <si>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</si>
  <si>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</si>
  <si>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</si>
  <si>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</si>
  <si>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</si>
  <si>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</si>
  <si>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</si>
  <si>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</si>
  <si>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</si>
  <si>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</si>
  <si>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</si>
  <si>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</si>
  <si>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</si>
  <si>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</si>
  <si>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</si>
  <si>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</si>
  <si>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</si>
  <si>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</si>
  <si>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</si>
  <si>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</si>
  <si>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</si>
  <si>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</si>
  <si>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</si>
  <si>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</si>
  <si>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</si>
  <si>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</si>
  <si>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</si>
  <si>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</si>
  <si>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</si>
  <si>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</si>
  <si>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</si>
  <si>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</si>
  <si>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</si>
  <si>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</si>
  <si>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</si>
  <si>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</si>
  <si>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</si>
  <si>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</si>
  <si>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</si>
  <si>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</si>
  <si>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</si>
  <si>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</si>
  <si>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</si>
  <si>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</si>
  <si>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</si>
  <si>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</si>
  <si>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</si>
  <si>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</si>
  <si>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</si>
  <si>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</si>
  <si>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</si>
  <si>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</si>
  <si>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</si>
  <si>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</si>
  <si>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</si>
  <si>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</si>
  <si>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</si>
  <si>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</si>
  <si>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</si>
  <si>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</si>
  <si>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</si>
  <si>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</si>
  <si>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</si>
  <si>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</si>
  <si>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</si>
  <si>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</si>
  <si>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</si>
  <si>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</si>
  <si>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</si>
  <si>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</si>
  <si>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</si>
  <si>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</si>
  <si>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</si>
  <si>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</si>
  <si>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</si>
  <si>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</si>
  <si>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</si>
  <si>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</si>
  <si>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</si>
  <si>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</si>
  <si>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</si>
  <si>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</si>
  <si>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</si>
  <si>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</si>
  <si>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</si>
  <si>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</si>
  <si>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</si>
  <si>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</si>
  <si>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</si>
  <si>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</si>
  <si>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</si>
  <si>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</si>
  <si>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</si>
  <si>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</si>
  <si>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</si>
  <si>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</si>
  <si>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</si>
  <si>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</si>
  <si>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</si>
  <si>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</si>
  <si>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</si>
  <si>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</si>
  <si>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</si>
  <si>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</si>
  <si>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</si>
  <si>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</si>
  <si>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</si>
  <si>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</si>
  <si>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</si>
  <si>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</si>
  <si>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</si>
  <si>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</si>
  <si>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</si>
  <si>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</si>
  <si>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</si>
  <si>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</si>
  <si>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</si>
  <si>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</si>
  <si>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</si>
  <si>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</si>
  <si>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</si>
  <si>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</si>
  <si>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</si>
  <si>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</si>
  <si>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</si>
  <si>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</si>
  <si>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</si>
  <si>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</si>
  <si>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</si>
  <si>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</si>
  <si>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</si>
  <si>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</si>
  <si>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</si>
  <si>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</si>
  <si>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</si>
  <si>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</si>
  <si>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</si>
  <si>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</si>
  <si>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</si>
  <si>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</si>
  <si>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</si>
  <si>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</si>
  <si>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</si>
  <si>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</si>
  <si>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</si>
  <si>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</si>
  <si>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</si>
  <si>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</si>
  <si>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</si>
  <si>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</si>
  <si>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</si>
  <si>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</si>
  <si>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</si>
  <si>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</si>
  <si>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</si>
  <si>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</si>
  <si>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</si>
  <si>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</si>
  <si>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</si>
  <si>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</si>
  <si>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</si>
  <si>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</si>
  <si>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</si>
  <si>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</si>
  <si>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</si>
  <si>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</si>
  <si>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</si>
  <si>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</si>
  <si>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</si>
  <si>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</si>
  <si>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</si>
  <si>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</si>
  <si>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</si>
  <si>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</si>
  <si>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</si>
  <si>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</si>
  <si>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</si>
  <si>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</si>
  <si>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</si>
  <si>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</si>
  <si>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</si>
  <si>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</si>
  <si>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</si>
  <si>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</si>
  <si>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</si>
  <si>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</si>
  <si>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</si>
  <si>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</si>
  <si>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</si>
  <si>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</si>
  <si>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</si>
  <si>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</si>
  <si>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</si>
  <si>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</si>
  <si>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</si>
  <si>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</si>
  <si>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</si>
  <si>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</si>
  <si>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</si>
  <si>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</si>
  <si>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</si>
  <si>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</si>
  <si>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</si>
  <si>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</si>
  <si>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</si>
  <si>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</si>
  <si>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</si>
  <si>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</si>
  <si>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</si>
  <si>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</si>
  <si>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</si>
  <si>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</si>
  <si>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</si>
  <si>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</si>
  <si>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</si>
  <si>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</si>
  <si>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</si>
  <si>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</si>
  <si>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</si>
  <si>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</si>
  <si>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</si>
  <si>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</si>
  <si>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</si>
  <si>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</si>
  <si>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</si>
  <si>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</si>
  <si>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</si>
  <si>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</si>
  <si>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</si>
  <si>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</si>
  <si>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</si>
  <si>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</si>
  <si>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</si>
  <si>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</si>
  <si>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</si>
  <si>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</si>
  <si>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</si>
  <si>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</si>
  <si>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</si>
  <si>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</si>
  <si>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</si>
  <si>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</si>
  <si>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</si>
  <si>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</si>
  <si>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</si>
  <si>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</si>
  <si>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</si>
  <si>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</si>
  <si>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</si>
  <si>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</si>
  <si>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</si>
  <si>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</si>
  <si>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</si>
  <si>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</si>
  <si>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</si>
  <si>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</si>
  <si>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</si>
  <si>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</si>
  <si>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</si>
  <si>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</si>
  <si>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</si>
  <si>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</si>
  <si>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</si>
  <si>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</si>
  <si>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</si>
  <si>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</si>
  <si>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</si>
  <si>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</si>
  <si>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</si>
  <si>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</si>
  <si>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</si>
  <si>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</si>
  <si>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</si>
  <si>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</si>
  <si>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</si>
  <si>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</si>
  <si>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</si>
  <si>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</si>
  <si>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</si>
  <si>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</si>
  <si>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</si>
  <si>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</si>
  <si>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</si>
  <si>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</si>
  <si>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</si>
  <si>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</si>
  <si>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</si>
  <si>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</si>
  <si>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</si>
  <si>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</si>
  <si>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</si>
  <si>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</si>
  <si>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</si>
  <si>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</si>
  <si>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</si>
  <si>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</si>
  <si>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</si>
  <si>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</si>
  <si>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</si>
  <si>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</si>
  <si>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</si>
  <si>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</si>
  <si>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</si>
  <si>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</si>
  <si>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</si>
  <si>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</si>
  <si>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</si>
  <si>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</si>
  <si>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</si>
  <si>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</si>
  <si>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</si>
  <si>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</si>
  <si>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</si>
  <si>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</si>
  <si>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</si>
  <si>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</si>
  <si>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</si>
  <si>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</si>
  <si>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</si>
  <si>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</si>
  <si>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</si>
  <si>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</si>
  <si>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</si>
  <si>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</si>
  <si>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</si>
  <si>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</si>
  <si>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</si>
  <si>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</si>
  <si>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</si>
  <si>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</si>
  <si>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</si>
  <si>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</si>
  <si>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</si>
  <si>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</si>
  <si>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</si>
  <si>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</si>
  <si>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</si>
  <si>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</si>
  <si>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</si>
  <si>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</si>
  <si>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</si>
  <si>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</si>
  <si>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</si>
  <si>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</si>
  <si>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</si>
  <si>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</si>
  <si>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</si>
  <si>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</si>
  <si>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</si>
  <si>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</si>
  <si>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</si>
  <si>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</si>
  <si>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</si>
  <si>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</si>
  <si>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</si>
  <si>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</si>
  <si>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</si>
  <si>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</si>
  <si>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</si>
  <si>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</si>
  <si>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</si>
  <si>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</si>
  <si>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</si>
  <si>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</si>
  <si>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</si>
  <si>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</si>
  <si>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</si>
  <si>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</si>
  <si>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</si>
  <si>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</si>
  <si>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</si>
  <si>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</si>
  <si>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</si>
  <si>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</si>
  <si>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</si>
  <si>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</si>
  <si>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</si>
  <si>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</si>
  <si>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</si>
  <si>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</si>
  <si>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</si>
  <si>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</si>
  <si>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</si>
  <si>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</si>
  <si>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</si>
  <si>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</si>
  <si>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</si>
  <si>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</si>
  <si>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</si>
  <si>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</si>
  <si>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</si>
  <si>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</si>
  <si>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</si>
  <si>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</si>
  <si>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</si>
  <si>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</si>
  <si>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</si>
  <si>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</si>
  <si>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</si>
  <si>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</si>
  <si>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</si>
  <si>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</si>
  <si>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</si>
  <si>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</si>
  <si>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</si>
  <si>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</si>
  <si>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</si>
  <si>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</si>
  <si>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</si>
  <si>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</si>
  <si>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</si>
  <si>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</si>
  <si>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</si>
  <si>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</si>
  <si>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</si>
  <si>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</si>
  <si>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</si>
  <si>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</si>
  <si>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</si>
  <si>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</si>
  <si>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</si>
  <si>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</si>
  <si>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</si>
  <si>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</si>
  <si>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</si>
  <si>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</si>
  <si>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</si>
  <si>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</si>
  <si>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</si>
  <si>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</si>
  <si>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</si>
  <si>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</si>
  <si>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</si>
  <si>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</si>
  <si>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</si>
  <si>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</si>
  <si>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</si>
  <si>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</si>
  <si>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</si>
  <si>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</si>
  <si>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</si>
  <si>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</si>
  <si>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</si>
  <si>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</si>
  <si>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</si>
  <si>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</si>
  <si>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</si>
  <si>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</si>
  <si>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</si>
  <si>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</si>
  <si>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</si>
  <si>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</si>
  <si>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</si>
  <si>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</si>
  <si>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</si>
  <si>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</si>
  <si>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</si>
  <si>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</si>
  <si>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</si>
  <si>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</si>
  <si>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</si>
  <si>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</si>
  <si>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</si>
  <si>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</si>
  <si>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</si>
  <si>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</si>
  <si>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</si>
  <si>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</si>
  <si>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</si>
  <si>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</si>
  <si>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</si>
  <si>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</si>
  <si>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</si>
  <si>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</si>
  <si>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</si>
  <si>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</si>
  <si>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</si>
  <si>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</si>
  <si>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</si>
  <si>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</si>
  <si>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</si>
  <si>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</si>
  <si>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</si>
  <si>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</si>
  <si>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</si>
  <si>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</si>
  <si>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</si>
  <si>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</si>
  <si>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</si>
  <si>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</si>
  <si>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</si>
  <si>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</si>
  <si>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</si>
  <si>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</si>
  <si>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</si>
  <si>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</si>
  <si>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</si>
  <si>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</si>
  <si>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</si>
  <si>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</si>
  <si>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</si>
  <si>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</si>
  <si>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</si>
  <si>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</si>
  <si>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</si>
  <si>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</si>
  <si>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</si>
  <si>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</si>
  <si>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</si>
  <si>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</si>
  <si>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</si>
  <si>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</si>
  <si>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</si>
  <si>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</si>
  <si>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</si>
  <si>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</si>
  <si>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</si>
  <si>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</si>
  <si>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</si>
  <si>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</si>
  <si>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</si>
  <si>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</si>
  <si>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</si>
  <si>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</si>
  <si>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</si>
  <si>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</si>
  <si>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</si>
  <si>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</si>
  <si>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</si>
  <si>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</si>
  <si>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</si>
  <si>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</si>
  <si>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</si>
  <si>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</si>
  <si>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</si>
  <si>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</si>
  <si>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</si>
  <si>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</si>
  <si>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</si>
  <si>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</si>
  <si>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</si>
  <si>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</si>
  <si>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</si>
  <si>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</si>
  <si>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</si>
  <si>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</si>
  <si>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</si>
  <si>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</si>
  <si>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</si>
  <si>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</si>
  <si>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</si>
  <si>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</si>
  <si>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</si>
  <si>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</si>
  <si>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</si>
  <si>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</si>
  <si>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</si>
  <si>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</si>
  <si>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</si>
  <si>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</si>
  <si>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</si>
  <si>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</si>
  <si>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</si>
  <si>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</si>
  <si>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</si>
  <si>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</si>
  <si>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</si>
  <si>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</si>
  <si>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</si>
  <si>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</si>
  <si>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</si>
  <si>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</si>
  <si>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</si>
  <si>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</si>
  <si>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</si>
  <si>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</si>
  <si>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</si>
  <si>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</si>
  <si>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</si>
  <si>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</si>
  <si>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</si>
  <si>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</si>
  <si>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</si>
  <si>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</si>
  <si>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</si>
  <si>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</si>
  <si>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</si>
  <si>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</si>
  <si>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</si>
  <si>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</si>
  <si>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</si>
  <si>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</si>
  <si>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</si>
  <si>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</si>
  <si>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</si>
  <si>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</si>
  <si>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</si>
  <si>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</si>
  <si>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</si>
  <si>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</si>
  <si>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</si>
  <si>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</si>
  <si>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</si>
  <si>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</si>
  <si>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</si>
  <si>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</si>
  <si>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</si>
  <si>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</si>
  <si>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</si>
  <si>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</si>
  <si>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</si>
  <si>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</si>
  <si>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</si>
  <si>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</si>
  <si>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</si>
  <si>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</si>
  <si>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</si>
  <si>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</si>
  <si>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</si>
  <si>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</si>
  <si>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</si>
  <si>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</si>
  <si>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</si>
  <si>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</si>
  <si>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</si>
  <si>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</si>
  <si>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</si>
  <si>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</si>
  <si>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</si>
  <si>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</si>
  <si>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</si>
  <si>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</si>
  <si>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</si>
  <si>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</si>
  <si>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</si>
  <si>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</si>
  <si>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</si>
  <si>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</si>
  <si>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</si>
  <si>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</si>
  <si>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</si>
  <si>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</si>
  <si>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</si>
  <si>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</si>
  <si>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</si>
  <si>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</si>
  <si>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</si>
  <si>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</si>
  <si>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</si>
  <si>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</si>
  <si>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</si>
  <si>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</si>
  <si>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</si>
  <si>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</si>
  <si>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</si>
  <si>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</si>
  <si>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</si>
  <si>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</si>
  <si>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</si>
  <si>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</si>
  <si>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</si>
  <si>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</si>
  <si>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</si>
  <si>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</si>
  <si>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</si>
  <si>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</si>
  <si>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</si>
  <si>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</si>
  <si>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</si>
  <si>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</si>
  <si>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</si>
  <si>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</si>
  <si>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</si>
  <si>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</si>
  <si>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</si>
  <si>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</si>
  <si>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</si>
  <si>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</si>
  <si>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</si>
  <si>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</si>
  <si>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</si>
  <si>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</si>
  <si>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</si>
  <si>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</si>
  <si>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</si>
  <si>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</si>
  <si>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</si>
  <si>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</si>
  <si>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</si>
  <si>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</si>
  <si>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</si>
  <si>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</si>
  <si>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</si>
  <si>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</si>
  <si>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</si>
  <si>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</si>
  <si>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</si>
  <si>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</si>
  <si>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</si>
  <si>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</si>
  <si>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</si>
  <si>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</si>
  <si>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</si>
  <si>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</si>
  <si>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</si>
  <si>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</si>
  <si>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</si>
  <si>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</si>
  <si>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</si>
  <si>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</si>
  <si>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</si>
  <si>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</si>
  <si>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</si>
  <si>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</si>
  <si>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</si>
  <si>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</si>
  <si>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</si>
  <si>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</si>
  <si>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</si>
  <si>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</si>
  <si>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</si>
  <si>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</si>
  <si>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</si>
  <si>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</si>
  <si>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</si>
  <si>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</si>
  <si>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</si>
  <si>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</si>
  <si>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</si>
  <si>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</si>
  <si>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</si>
  <si>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</si>
  <si>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</si>
  <si>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</si>
  <si>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</si>
  <si>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</si>
  <si>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</si>
  <si>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</si>
  <si>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</si>
  <si>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</si>
  <si>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</si>
  <si>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</si>
  <si>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</si>
  <si>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</si>
  <si>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</si>
  <si>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</si>
  <si>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</si>
  <si>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</si>
  <si>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</si>
  <si>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</si>
  <si>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</si>
  <si>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</si>
  <si>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</si>
  <si>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</si>
  <si>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</si>
  <si>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</si>
  <si>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</si>
  <si>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</si>
  <si>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</si>
  <si>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</si>
  <si>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</si>
  <si>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</si>
  <si>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</si>
  <si>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</si>
  <si>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</si>
  <si>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</si>
  <si>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</si>
  <si>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</si>
  <si>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</si>
  <si>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</si>
  <si>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</si>
  <si>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</si>
  <si>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</si>
  <si>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</si>
  <si>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</si>
  <si>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</si>
  <si>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</si>
  <si>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</si>
  <si>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</si>
  <si>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</si>
  <si>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</si>
  <si>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</si>
  <si>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</si>
  <si>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</si>
  <si>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</si>
  <si>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</si>
  <si>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</si>
  <si>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</si>
  <si>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</si>
  <si>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</si>
  <si>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</si>
  <si>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</si>
  <si>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</si>
  <si>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</si>
  <si>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</si>
  <si>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</si>
  <si>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</si>
  <si>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</si>
  <si>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</si>
  <si>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</si>
  <si>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</si>
  <si>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</si>
  <si>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</si>
  <si>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</si>
  <si>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</si>
  <si>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</si>
  <si>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</si>
  <si>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</si>
  <si>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</si>
  <si>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</si>
  <si>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</si>
  <si>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</si>
  <si>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</si>
  <si>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</si>
  <si>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</si>
  <si>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</si>
  <si>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</si>
  <si>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</si>
  <si>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</si>
  <si>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</si>
  <si>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</si>
  <si>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</si>
  <si>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</si>
  <si>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</si>
  <si>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</si>
  <si>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</si>
  <si>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</si>
  <si>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</si>
  <si>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</si>
  <si>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</si>
  <si>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</si>
  <si>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</si>
  <si>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</si>
  <si>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</si>
  <si>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</si>
  <si>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</si>
  <si>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</si>
  <si>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</si>
  <si>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</si>
  <si>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</si>
  <si>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</si>
  <si>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</si>
  <si>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</si>
  <si>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</si>
  <si>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</si>
  <si>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</si>
  <si>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</si>
  <si>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</si>
  <si>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</si>
  <si>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</si>
  <si>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</si>
  <si>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</si>
  <si>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</si>
  <si>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</si>
  <si>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</si>
  <si>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</si>
  <si>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</si>
  <si>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</si>
  <si>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</si>
  <si>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</si>
  <si>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</si>
  <si>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</si>
  <si>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</si>
  <si>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</si>
  <si>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</si>
  <si>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</si>
  <si>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</si>
  <si>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</si>
  <si>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</si>
  <si>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</si>
  <si>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</si>
  <si>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</si>
  <si>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</si>
  <si>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</si>
  <si>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</si>
  <si>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</si>
  <si>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</si>
  <si>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</si>
  <si>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</si>
  <si>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</si>
  <si>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</si>
  <si>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</si>
  <si>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</si>
  <si>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</si>
  <si>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</si>
  <si>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</si>
  <si>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</si>
  <si>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</si>
  <si>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</si>
  <si>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</si>
  <si>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</si>
  <si>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</si>
  <si>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</si>
  <si>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</si>
  <si>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</si>
  <si>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</si>
  <si>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</si>
  <si>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</si>
  <si>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</si>
  <si>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</si>
  <si>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</si>
  <si>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</si>
  <si>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</si>
  <si>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</si>
  <si>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</si>
  <si>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</si>
  <si>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</si>
  <si>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</si>
  <si>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</si>
  <si>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</si>
  <si>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</si>
  <si>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</si>
  <si>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</si>
  <si>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</si>
  <si>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</si>
  <si>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</si>
  <si>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</si>
  <si>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</si>
  <si>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</si>
  <si>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</si>
  <si>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</si>
  <si>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</si>
  <si>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</si>
  <si>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</si>
  <si>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</si>
  <si>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</si>
  <si>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</si>
  <si>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</si>
  <si>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</si>
  <si>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</si>
  <si>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</si>
  <si>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</si>
  <si>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</si>
  <si>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</si>
  <si>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</si>
  <si>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</si>
  <si>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</si>
  <si>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</si>
  <si>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</si>
  <si>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</si>
  <si>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</si>
  <si>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</si>
  <si>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</si>
  <si>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</si>
  <si>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</si>
  <si>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</si>
  <si>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</si>
  <si>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</si>
  <si>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</si>
  <si>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</si>
  <si>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</si>
  <si>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</si>
  <si>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</si>
  <si>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</si>
  <si>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</si>
  <si>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</si>
  <si>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</si>
  <si>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</si>
  <si>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</si>
  <si>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</si>
  <si>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</si>
  <si>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</si>
  <si>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</si>
  <si>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</si>
  <si>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</si>
  <si>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</si>
  <si>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</si>
  <si>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</si>
  <si>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</si>
  <si>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</si>
  <si>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</si>
  <si>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</si>
  <si>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</si>
  <si>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</si>
  <si>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</si>
  <si>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</si>
  <si>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</si>
  <si>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</si>
  <si>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</si>
  <si>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</si>
  <si>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</si>
  <si>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</si>
  <si>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</si>
  <si>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</si>
  <si>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</si>
  <si>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</si>
  <si>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</si>
  <si>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</si>
  <si>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</si>
  <si>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</si>
  <si>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</si>
  <si>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</si>
  <si>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</si>
  <si>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</si>
  <si>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</si>
  <si>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</si>
  <si>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</si>
  <si>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</si>
  <si>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</si>
  <si>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</si>
  <si>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</si>
  <si>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</si>
  <si>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</si>
  <si>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</si>
  <si>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</si>
  <si>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</si>
  <si>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</si>
  <si>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</si>
  <si>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</si>
  <si>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</si>
  <si>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</si>
  <si>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</si>
  <si>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</si>
  <si>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</si>
  <si>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</si>
  <si>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</si>
  <si>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</si>
  <si>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</si>
  <si>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</si>
  <si>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</si>
  <si>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</si>
  <si>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</si>
  <si>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</si>
  <si>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</si>
  <si>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</si>
  <si>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</si>
  <si>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</si>
  <si>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</si>
  <si>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</si>
  <si>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</si>
  <si>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</si>
  <si>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</si>
  <si>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</si>
  <si>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</si>
  <si>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</si>
  <si>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</si>
  <si>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</si>
  <si>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</si>
  <si>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</si>
  <si>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</si>
  <si>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</si>
  <si>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</si>
  <si>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</si>
  <si>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</si>
  <si>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</si>
  <si>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</si>
  <si>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</si>
  <si>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</si>
  <si>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</si>
  <si>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</si>
  <si>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</si>
  <si>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</si>
  <si>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</si>
  <si>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</si>
  <si>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</si>
  <si>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</si>
  <si>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</si>
  <si>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</si>
  <si>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</si>
  <si>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</si>
  <si>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</si>
  <si>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</si>
  <si>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</si>
  <si>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</si>
  <si>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</si>
  <si>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</si>
  <si>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</si>
  <si>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</si>
  <si>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</si>
  <si>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</si>
  <si>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</si>
  <si>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</si>
  <si>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</si>
  <si>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</si>
  <si>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</si>
  <si>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</si>
  <si>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</si>
  <si>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</si>
  <si>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</si>
  <si>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</si>
  <si>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</si>
  <si>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</si>
  <si>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</si>
  <si>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</si>
  <si>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</si>
  <si>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</si>
  <si>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</si>
  <si>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</si>
  <si>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</si>
  <si>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</si>
  <si>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</si>
  <si>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</si>
  <si>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</si>
  <si>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</si>
  <si>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</si>
  <si>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</si>
  <si>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</si>
  <si>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</si>
  <si>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</si>
  <si>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</si>
  <si>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</si>
  <si>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</si>
  <si>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</si>
  <si>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</si>
  <si>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</si>
  <si>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</si>
  <si>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</si>
  <si>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</si>
  <si>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</si>
  <si>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</si>
  <si>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</si>
  <si>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</si>
  <si>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</si>
  <si>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</si>
  <si>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</si>
  <si>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</si>
  <si>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</si>
  <si>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</si>
  <si>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</si>
  <si>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</si>
  <si>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</si>
  <si>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</si>
  <si>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</si>
  <si>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</si>
  <si>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</si>
  <si>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</si>
  <si>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</si>
  <si>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</si>
  <si>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</si>
  <si>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</si>
  <si>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</si>
  <si>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</si>
  <si>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</si>
  <si>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</si>
  <si>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</si>
  <si>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</si>
  <si>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</si>
  <si>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</si>
  <si>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</si>
  <si>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</si>
  <si>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</si>
  <si>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</si>
  <si>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</si>
  <si>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</si>
  <si>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</si>
  <si>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</si>
  <si>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</si>
  <si>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</si>
  <si>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</si>
  <si>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</si>
  <si>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</si>
  <si>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</si>
  <si>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</si>
  <si>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</si>
  <si>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</si>
  <si>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</si>
  <si>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</si>
  <si>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</si>
  <si>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</si>
  <si>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</si>
  <si>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</si>
  <si>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</si>
  <si>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</si>
  <si>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</si>
  <si>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</si>
  <si>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</si>
  <si>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</si>
  <si>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</si>
  <si>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</si>
  <si>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</si>
  <si>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</si>
  <si>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</si>
  <si>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</si>
  <si>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</si>
  <si>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</si>
  <si>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</si>
  <si>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</si>
  <si>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</si>
  <si>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</si>
  <si>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</si>
  <si>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</si>
  <si>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</si>
  <si>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</si>
  <si>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</si>
  <si>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</si>
  <si>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</si>
  <si>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</si>
  <si>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</si>
  <si>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</si>
  <si>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</si>
  <si>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</si>
  <si>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</si>
  <si>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</si>
  <si>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</si>
  <si>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</si>
  <si>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</si>
  <si>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</si>
  <si>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</si>
  <si>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</si>
  <si>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</si>
  <si>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</si>
  <si>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</si>
  <si>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</si>
  <si>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</si>
  <si>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</si>
  <si>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</si>
  <si>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</si>
  <si>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</si>
  <si>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</si>
  <si>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</si>
  <si>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</si>
  <si>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</si>
  <si>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</si>
  <si>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</si>
  <si>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</si>
  <si>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</si>
  <si>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</si>
  <si>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</si>
  <si>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</si>
  <si>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</si>
  <si>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</si>
  <si>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</si>
  <si>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</si>
  <si>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</si>
  <si>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</si>
  <si>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</si>
  <si>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</si>
  <si>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</si>
  <si>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</si>
  <si>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</si>
  <si>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</si>
  <si>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</si>
  <si>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</si>
  <si>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</si>
  <si>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</si>
  <si>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</si>
  <si>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</si>
  <si>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</si>
  <si>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</si>
  <si>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</si>
  <si>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</si>
  <si>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</si>
  <si>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</si>
  <si>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</si>
  <si>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</si>
  <si>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</si>
  <si>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</si>
  <si>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</si>
  <si>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</si>
  <si>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</si>
  <si>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</si>
  <si>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</si>
  <si>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</si>
  <si>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</si>
  <si>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</si>
  <si>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</si>
  <si>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</si>
  <si>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</si>
  <si>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</si>
  <si>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</si>
  <si>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</si>
  <si>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</si>
  <si>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</si>
  <si>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</si>
  <si>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</si>
  <si>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</si>
  <si>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</si>
  <si>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</si>
  <si>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</si>
  <si>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</si>
  <si>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</si>
  <si>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</si>
  <si>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</si>
  <si>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</si>
  <si>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</si>
  <si>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</si>
  <si>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</si>
  <si>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</si>
  <si>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</si>
  <si>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</si>
  <si>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</si>
  <si>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</si>
  <si>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</si>
  <si>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</si>
  <si>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</si>
  <si>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</si>
  <si>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</si>
  <si>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</si>
  <si>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</si>
  <si>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</si>
  <si>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</si>
  <si>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</si>
  <si>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</si>
  <si>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</si>
  <si>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</si>
  <si>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</si>
  <si>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</si>
  <si>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</si>
  <si>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</si>
  <si>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</si>
  <si>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</si>
  <si>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</si>
  <si>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</si>
  <si>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</si>
  <si>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</si>
  <si>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</si>
  <si>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</si>
  <si>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</si>
  <si>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</si>
  <si>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</si>
  <si>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</si>
  <si>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</si>
  <si>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</si>
  <si>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</si>
  <si>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</si>
  <si>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</si>
  <si>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</si>
  <si>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</si>
  <si>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</si>
  <si>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</si>
  <si>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</si>
  <si>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</si>
  <si>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</si>
  <si>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</si>
  <si>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</si>
  <si>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</si>
  <si>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</si>
  <si>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</si>
  <si>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</si>
  <si>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</si>
  <si>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</si>
  <si>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</si>
  <si>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</si>
  <si>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</si>
  <si>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</si>
  <si>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</si>
  <si>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</si>
  <si>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</si>
  <si>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</si>
  <si>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</si>
  <si>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</si>
  <si>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</si>
  <si>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</si>
  <si>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</si>
  <si>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</si>
  <si>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</si>
  <si>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</si>
  <si>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</si>
  <si>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</si>
  <si>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</si>
  <si>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</si>
  <si>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</si>
  <si>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</si>
  <si>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</si>
  <si>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</si>
  <si>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</si>
  <si>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</si>
  <si>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</si>
  <si>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</si>
  <si>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</si>
  <si>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</si>
  <si>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</si>
  <si>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</si>
  <si>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</si>
  <si>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</si>
  <si>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</si>
  <si>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</si>
  <si>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</si>
  <si>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</si>
  <si>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</si>
  <si>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</si>
  <si>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</si>
  <si>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</si>
  <si>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</si>
  <si>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</si>
  <si>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</si>
  <si>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</si>
  <si>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</si>
  <si>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</si>
  <si>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</si>
  <si>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</si>
  <si>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</si>
  <si>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</si>
  <si>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</si>
  <si>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</si>
  <si>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</si>
  <si>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</si>
  <si>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</si>
  <si>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</si>
  <si>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</si>
  <si>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</si>
  <si>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</si>
  <si>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</si>
  <si>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</si>
  <si>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</si>
  <si>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</si>
  <si>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</si>
  <si>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</si>
  <si>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</si>
  <si>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</si>
  <si>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</si>
  <si>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</si>
  <si>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</si>
  <si>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</si>
  <si>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</si>
  <si>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</si>
  <si>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</si>
  <si>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</si>
  <si>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</si>
  <si>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</si>
  <si>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</si>
  <si>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</si>
  <si>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</si>
  <si>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</si>
  <si>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</si>
  <si>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</si>
  <si>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</si>
  <si>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</si>
  <si>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</si>
  <si>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</si>
  <si>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</si>
  <si>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</si>
  <si>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</si>
  <si>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</si>
  <si>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</si>
  <si>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</si>
  <si>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</si>
  <si>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</si>
  <si>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</si>
  <si>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</si>
  <si>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</si>
  <si>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</si>
  <si>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</si>
  <si>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</si>
  <si>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</si>
  <si>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</si>
  <si>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</si>
  <si>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</si>
  <si>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</si>
  <si>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</si>
  <si>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</si>
  <si>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</si>
  <si>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</si>
  <si>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</si>
  <si>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</si>
  <si>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</si>
  <si>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</si>
  <si>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</si>
  <si>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</si>
  <si>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</si>
  <si>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</si>
  <si>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</si>
  <si>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</si>
  <si>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</si>
  <si>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</si>
  <si>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</si>
  <si>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</si>
  <si>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</si>
  <si>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</si>
  <si>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</si>
  <si>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</si>
  <si>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</si>
  <si>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</si>
  <si>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</si>
  <si>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</si>
  <si>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</si>
  <si>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</si>
  <si>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</si>
  <si>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</si>
  <si>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</si>
  <si>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</si>
  <si>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</si>
  <si>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</si>
  <si>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</si>
  <si>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</si>
  <si>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</si>
  <si>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</si>
  <si>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</si>
  <si>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</si>
  <si>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</si>
  <si>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</si>
  <si>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</si>
  <si>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</si>
  <si>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</si>
  <si>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</si>
  <si>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</si>
  <si>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</si>
  <si>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</si>
  <si>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</si>
  <si>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</si>
  <si>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</si>
  <si>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</si>
  <si>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</si>
  <si>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</si>
  <si>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</si>
  <si>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</si>
  <si>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</si>
  <si>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</si>
  <si>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</si>
  <si>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</si>
  <si>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</si>
  <si>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</si>
  <si>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</si>
  <si>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</si>
  <si>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</si>
  <si>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</si>
  <si>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</si>
  <si>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</si>
  <si>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</si>
  <si>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</si>
  <si>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</si>
  <si>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</si>
  <si>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</si>
  <si>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</si>
  <si>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</si>
  <si>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</si>
  <si>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</si>
  <si>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</si>
  <si>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</si>
  <si>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</si>
  <si>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</si>
  <si>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</si>
  <si>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</si>
  <si>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</si>
  <si>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</si>
  <si>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</si>
  <si>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</si>
  <si>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</si>
  <si>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</si>
  <si>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</si>
  <si>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</si>
  <si>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</si>
  <si>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</si>
  <si>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</si>
  <si>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</si>
  <si>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</si>
  <si>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</si>
  <si>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</si>
  <si>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</si>
  <si>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</si>
  <si>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</si>
  <si>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</si>
  <si>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</si>
  <si>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</si>
  <si>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</si>
  <si>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</si>
  <si>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</si>
  <si>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</si>
  <si>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</si>
  <si>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</si>
  <si>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</si>
  <si>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</si>
  <si>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</si>
  <si>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</si>
  <si>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</si>
  <si>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</si>
  <si>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</si>
  <si>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</si>
  <si>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</si>
  <si>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</si>
  <si>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</si>
  <si>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</si>
  <si>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</si>
  <si>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</si>
  <si>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</si>
  <si>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</si>
  <si>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</si>
  <si>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</si>
  <si>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</si>
  <si>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</si>
  <si>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</si>
  <si>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</si>
  <si>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</si>
  <si>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</si>
  <si>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</si>
  <si>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</si>
  <si>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</si>
  <si>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</si>
  <si>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</si>
  <si>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</si>
  <si>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</si>
  <si>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</si>
  <si>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</si>
  <si>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</si>
  <si>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</si>
  <si>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</si>
  <si>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</si>
  <si>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</si>
  <si>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</si>
  <si>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</si>
  <si>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</si>
  <si>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</si>
  <si>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</si>
  <si>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</si>
  <si>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</si>
  <si>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</si>
  <si>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</si>
  <si>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</si>
  <si>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</si>
  <si>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</si>
  <si>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</si>
  <si>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</si>
  <si>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</si>
  <si>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</si>
  <si>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</si>
  <si>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</si>
  <si>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</si>
  <si>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</si>
  <si>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</si>
  <si>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</si>
  <si>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</si>
  <si>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</si>
  <si>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</si>
  <si>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</si>
  <si>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</si>
  <si>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</si>
  <si>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</si>
  <si>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</si>
  <si>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</si>
  <si>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</si>
  <si>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</si>
  <si>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</si>
  <si>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</si>
  <si>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</si>
  <si>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</si>
  <si>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</si>
  <si>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</si>
  <si>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</si>
  <si>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</si>
  <si>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</si>
  <si>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</si>
  <si>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</si>
  <si>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</si>
  <si>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</si>
  <si>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</si>
  <si>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</si>
  <si>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</si>
  <si>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</si>
  <si>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</si>
  <si>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</si>
  <si>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</si>
  <si>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</si>
  <si>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</si>
  <si>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</si>
  <si>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</si>
  <si>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</si>
  <si>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</si>
  <si>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</si>
  <si>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</si>
  <si>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</si>
  <si>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</si>
  <si>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</si>
  <si>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</si>
  <si>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</si>
  <si>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</si>
  <si>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</si>
  <si>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</si>
  <si>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</si>
  <si>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</si>
  <si>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</si>
  <si>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</si>
  <si>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</si>
  <si>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</si>
  <si>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</si>
  <si>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</si>
  <si>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</si>
  <si>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</si>
  <si>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</si>
  <si>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</si>
  <si>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</si>
  <si>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</si>
  <si>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</si>
  <si>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</si>
  <si>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</si>
  <si>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</si>
  <si>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</si>
  <si>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</si>
  <si>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</si>
  <si>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</si>
  <si>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</si>
  <si>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</si>
  <si>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</si>
  <si>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</si>
  <si>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</si>
  <si>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</si>
  <si>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</si>
  <si>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</si>
  <si>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</si>
  <si>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</si>
  <si>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</si>
  <si>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</si>
  <si>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</si>
  <si>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</si>
  <si>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</si>
  <si>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</si>
  <si>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</si>
  <si>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</si>
  <si>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</si>
  <si>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</si>
  <si>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</si>
  <si>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</si>
  <si>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</si>
  <si>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</si>
  <si>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</si>
  <si>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</si>
  <si>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</si>
  <si>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</si>
  <si>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</si>
  <si>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</si>
  <si>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</si>
  <si>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</si>
  <si>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</si>
  <si>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</si>
  <si>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</si>
  <si>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</si>
  <si>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</si>
  <si>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</si>
  <si>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</si>
  <si>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</si>
  <si>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</si>
  <si>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</si>
  <si>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</si>
  <si>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</si>
  <si>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</si>
  <si>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</si>
  <si>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</si>
  <si>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</si>
  <si>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</si>
  <si>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</si>
  <si>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</si>
  <si>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</si>
  <si>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</si>
  <si>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</si>
  <si>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</si>
  <si>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</si>
  <si>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</si>
  <si>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</si>
  <si>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</si>
  <si>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</si>
  <si>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</si>
  <si>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</si>
  <si>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</si>
  <si>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</si>
  <si>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</si>
  <si>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</si>
  <si>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</si>
  <si>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</si>
  <si>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</si>
  <si>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</si>
  <si>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</si>
  <si>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</si>
  <si>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</si>
  <si>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</si>
  <si>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</si>
  <si>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</si>
  <si>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</si>
  <si>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</si>
  <si>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</si>
  <si>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</si>
  <si>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</si>
  <si>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</si>
  <si>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</si>
  <si>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</si>
  <si>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</si>
  <si>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</si>
  <si>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</si>
  <si>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</si>
  <si>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</si>
  <si>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</si>
  <si>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</si>
  <si>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</si>
  <si>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</si>
  <si>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</si>
  <si>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</si>
  <si>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</si>
  <si>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</si>
  <si>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</si>
  <si>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</si>
  <si>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</si>
  <si>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</si>
  <si>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</si>
  <si>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</si>
  <si>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</si>
  <si>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</si>
  <si>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</si>
  <si>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</si>
  <si>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</si>
  <si>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</si>
  <si>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</si>
  <si>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</si>
  <si>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</si>
  <si>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</si>
  <si>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</si>
  <si>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</si>
  <si>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</si>
  <si>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</si>
  <si>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</si>
  <si>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</si>
  <si>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</si>
  <si>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</si>
  <si>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</si>
  <si>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</si>
  <si>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</si>
  <si>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</si>
  <si>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</si>
  <si>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</si>
  <si>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</si>
  <si>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</si>
  <si>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</si>
  <si>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</si>
  <si>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</si>
  <si>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</si>
  <si>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</si>
  <si>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</si>
  <si>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</si>
  <si>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</si>
  <si>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</si>
  <si>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</si>
  <si>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</si>
  <si>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</si>
  <si>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</si>
  <si>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</si>
  <si>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</si>
  <si>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</si>
  <si>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</si>
  <si>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</si>
  <si>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</si>
  <si>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</si>
  <si>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</si>
  <si>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</si>
  <si>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</si>
  <si>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</si>
  <si>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</si>
  <si>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</si>
  <si>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</si>
  <si>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</si>
  <si>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</si>
  <si>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</si>
  <si>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</si>
  <si>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</si>
  <si>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</si>
  <si>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</si>
  <si>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</si>
  <si>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</si>
  <si>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</si>
  <si>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</si>
  <si>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</si>
  <si>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</si>
  <si>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</si>
  <si>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</si>
  <si>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</si>
  <si>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</si>
  <si>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</si>
  <si>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</si>
  <si>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</si>
  <si>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</si>
  <si>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</si>
  <si>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</si>
  <si>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</si>
  <si>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</si>
  <si>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</si>
  <si>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</si>
  <si>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</si>
  <si>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</si>
  <si>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</si>
  <si>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</si>
  <si>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</si>
  <si>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</si>
  <si>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</si>
  <si>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</si>
  <si>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</si>
  <si>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</si>
  <si>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</si>
  <si>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</si>
  <si>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</si>
  <si>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</si>
  <si>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</si>
  <si>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</si>
  <si>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</si>
  <si>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</si>
  <si>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</si>
  <si>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</si>
  <si>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</si>
  <si>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</si>
  <si>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</si>
  <si>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</si>
  <si>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</si>
  <si>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</si>
  <si>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</si>
  <si>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</si>
  <si>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</si>
  <si>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</si>
  <si>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</si>
  <si>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</si>
  <si>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</si>
  <si>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</si>
  <si>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</si>
  <si>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</si>
  <si>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</si>
  <si>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</si>
  <si>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</si>
  <si>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</si>
  <si>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</si>
  <si>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</si>
  <si>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</si>
  <si>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</si>
  <si>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</si>
  <si>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</si>
  <si>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</si>
  <si>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</si>
  <si>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</si>
  <si>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</si>
  <si>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</si>
  <si>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</si>
  <si>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</si>
  <si>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</si>
  <si>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</si>
  <si>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</si>
  <si>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</si>
  <si>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</si>
  <si>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</si>
  <si>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</si>
  <si>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</si>
  <si>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</si>
  <si>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</si>
  <si>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</si>
  <si>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</si>
  <si>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</si>
  <si>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</si>
  <si>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</si>
  <si>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</si>
  <si>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</si>
  <si>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</si>
  <si>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</si>
  <si>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</si>
  <si>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</si>
  <si>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</si>
  <si>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</si>
  <si>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</si>
  <si>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</si>
  <si>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</si>
  <si>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</si>
  <si>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</si>
  <si>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</si>
  <si>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</si>
  <si>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</si>
  <si>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</si>
  <si>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</si>
  <si>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</si>
  <si>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</si>
  <si>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</si>
  <si>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</si>
  <si>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</si>
  <si>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</si>
  <si>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</si>
  <si>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</si>
  <si>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</si>
  <si>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</si>
  <si>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</si>
  <si>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</si>
  <si>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</si>
  <si>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</si>
  <si>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</si>
  <si>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</si>
  <si>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</si>
  <si>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</si>
  <si>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</si>
  <si>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</si>
  <si>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</si>
  <si>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</si>
  <si>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</si>
  <si>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</si>
  <si>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</si>
  <si>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</si>
  <si>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</si>
  <si>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</si>
  <si>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</si>
  <si>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</si>
  <si>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</si>
  <si>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</si>
  <si>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</si>
  <si>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</si>
  <si>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</si>
  <si>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</si>
  <si>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</si>
  <si>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</si>
  <si>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</si>
  <si>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</si>
  <si>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</si>
  <si>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</si>
  <si>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</si>
  <si>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</si>
  <si>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</si>
  <si>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</si>
  <si>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</si>
  <si>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</si>
  <si>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</si>
  <si>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</si>
  <si>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</si>
  <si>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</si>
  <si>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</si>
  <si>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</si>
  <si>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</si>
  <si>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</si>
  <si>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</si>
  <si>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</si>
  <si>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</si>
  <si>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</si>
  <si>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</si>
  <si>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</si>
  <si>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</si>
  <si>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</si>
  <si>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</si>
  <si>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</si>
  <si>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</si>
  <si>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</si>
  <si>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</si>
  <si>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</si>
  <si>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</si>
  <si>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</si>
  <si>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</si>
  <si>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</si>
  <si>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</si>
  <si>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</si>
  <si>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</si>
  <si>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</si>
  <si>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</si>
  <si>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</si>
  <si>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</si>
  <si>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</si>
  <si>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</si>
  <si>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</si>
  <si>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</si>
  <si>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</si>
  <si>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</si>
  <si>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</si>
  <si>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</si>
  <si>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</si>
  <si>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</si>
  <si>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</si>
  <si>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</si>
  <si>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</si>
  <si>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</si>
  <si>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</si>
  <si>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</si>
  <si>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</si>
  <si>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</si>
  <si>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</si>
  <si>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</si>
  <si>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</si>
  <si>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</si>
  <si>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</si>
  <si>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</si>
  <si>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</si>
  <si>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</si>
  <si>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</si>
  <si>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</si>
  <si>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</si>
  <si>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</si>
  <si>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</si>
  <si>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</si>
  <si>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</si>
  <si>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</si>
  <si>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</si>
  <si>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</si>
  <si>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</si>
  <si>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</si>
  <si>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</si>
  <si>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</si>
  <si>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</si>
  <si>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</si>
  <si>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</si>
  <si>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</si>
  <si>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</si>
  <si>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</si>
  <si>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</si>
  <si>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</si>
  <si>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</si>
  <si>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</si>
  <si>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</si>
  <si>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</si>
  <si>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</si>
  <si>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</si>
  <si>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</si>
  <si>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</si>
  <si>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</si>
  <si>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</si>
  <si>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</si>
  <si>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</si>
  <si>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</si>
  <si>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</si>
  <si>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</si>
  <si>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</si>
  <si>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</si>
  <si>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</si>
  <si>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</si>
  <si>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</si>
  <si>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</si>
  <si>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</si>
  <si>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</si>
  <si>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</si>
  <si>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</si>
  <si>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</si>
  <si>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</si>
  <si>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</si>
  <si>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</si>
  <si>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</si>
  <si>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</si>
  <si>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</si>
  <si>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</si>
  <si>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</si>
  <si>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</si>
  <si>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</si>
  <si>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</si>
  <si>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</si>
  <si>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</si>
  <si>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</si>
  <si>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</si>
  <si>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</si>
  <si>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</si>
  <si>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</si>
  <si>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</si>
  <si>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</si>
  <si>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</si>
  <si>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</si>
  <si>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</si>
  <si>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</si>
  <si>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</si>
  <si>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</si>
  <si>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</si>
  <si>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</si>
  <si>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</si>
  <si>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</si>
  <si>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</si>
  <si>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</si>
  <si>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</si>
  <si>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</si>
  <si>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</si>
  <si>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</si>
  <si>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</si>
  <si>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</si>
  <si>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</si>
  <si>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</si>
  <si>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</si>
  <si>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</si>
  <si>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</si>
  <si>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</si>
  <si>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</si>
  <si>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</si>
  <si>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</si>
  <si>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</si>
  <si>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</si>
  <si>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</si>
  <si>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</si>
  <si>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</si>
  <si>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</si>
  <si>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</si>
  <si>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</si>
  <si>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</si>
  <si>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</si>
  <si>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</si>
  <si>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</si>
  <si>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</si>
  <si>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</si>
  <si>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</si>
  <si>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</si>
  <si>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</si>
  <si>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</si>
  <si>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</si>
  <si>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</si>
  <si>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</si>
  <si>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</si>
  <si>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</si>
  <si>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</si>
  <si>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</si>
  <si>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</si>
  <si>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</si>
  <si>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</si>
  <si>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</si>
  <si>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</si>
  <si>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</si>
  <si>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</si>
  <si>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</si>
  <si>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</si>
  <si>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</si>
  <si>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</si>
  <si>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</si>
  <si>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</si>
  <si>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</si>
  <si>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</si>
  <si>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</si>
  <si>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</si>
  <si>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</si>
  <si>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</si>
  <si>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</si>
  <si>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</si>
  <si>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</si>
  <si>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</si>
  <si>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</si>
  <si>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</si>
  <si>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</si>
  <si>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</si>
  <si>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</si>
  <si>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</si>
  <si>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</si>
  <si>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</si>
  <si>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</si>
  <si>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</si>
  <si>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</si>
  <si>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</si>
  <si>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</si>
  <si>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</si>
  <si>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</si>
  <si>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</si>
  <si>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</si>
  <si>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</si>
  <si>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</si>
  <si>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</si>
  <si>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</si>
  <si>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</si>
  <si>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</si>
  <si>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</si>
  <si>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</si>
  <si>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</si>
  <si>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</si>
  <si>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</si>
  <si>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</si>
  <si>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</si>
  <si>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</si>
  <si>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</si>
  <si>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</si>
  <si>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</si>
  <si>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</si>
  <si>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</si>
  <si>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</si>
  <si>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</si>
  <si>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</si>
  <si>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</si>
  <si>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</si>
  <si>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</si>
  <si>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</si>
  <si>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</si>
  <si>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</si>
  <si>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</si>
  <si>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</si>
  <si>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</si>
  <si>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</si>
  <si>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</si>
  <si>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</si>
  <si>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</si>
  <si>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</si>
  <si>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</si>
  <si>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</si>
  <si>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</si>
  <si>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</si>
  <si>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</si>
  <si>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</si>
  <si>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</si>
  <si>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</si>
  <si>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</si>
  <si>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</si>
  <si>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</si>
  <si>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</si>
  <si>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</si>
  <si>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</si>
  <si>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</si>
  <si>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</si>
  <si>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</si>
  <si>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</si>
  <si>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</si>
  <si>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</si>
  <si>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</si>
  <si>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</si>
  <si>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</si>
  <si>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</si>
  <si>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</si>
  <si>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</si>
  <si>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</si>
  <si>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</si>
  <si>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</si>
  <si>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</si>
  <si>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</si>
  <si>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</si>
  <si>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</si>
  <si>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</si>
  <si>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</si>
  <si>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</si>
  <si>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</si>
  <si>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</si>
  <si>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</si>
  <si>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</si>
  <si>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</si>
  <si>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</si>
  <si>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</si>
  <si>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</si>
  <si>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</si>
  <si>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</si>
  <si>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</si>
  <si>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</si>
  <si>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</si>
  <si>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</si>
  <si>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</si>
  <si>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</si>
  <si>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</si>
  <si>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</si>
  <si>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</si>
  <si>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</si>
  <si>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</si>
  <si>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</si>
  <si>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</si>
  <si>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</si>
  <si>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</si>
  <si>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</si>
  <si>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</si>
  <si>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</si>
  <si>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</si>
  <si>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</si>
  <si>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</si>
  <si>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</si>
  <si>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</si>
  <si>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</si>
  <si>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</si>
  <si>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</si>
  <si>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</si>
  <si>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</si>
  <si>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</si>
  <si>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</si>
  <si>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</si>
  <si>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</si>
  <si>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</si>
  <si>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</si>
  <si>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</si>
  <si>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</si>
  <si>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</si>
  <si>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</si>
  <si>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</si>
  <si>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</si>
  <si>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</si>
  <si>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</si>
  <si>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</si>
  <si>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</si>
  <si>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</si>
  <si>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</si>
  <si>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</si>
  <si>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</si>
  <si>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</si>
  <si>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</si>
  <si>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</si>
  <si>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</si>
  <si>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</si>
  <si>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</si>
  <si>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</si>
  <si>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</si>
  <si>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</si>
  <si>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</si>
  <si>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</si>
  <si>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</si>
  <si>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</si>
  <si>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</si>
  <si>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</si>
  <si>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</si>
  <si>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</si>
  <si>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</si>
  <si>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</si>
  <si>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</si>
  <si>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</si>
  <si>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</si>
  <si>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</si>
  <si>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</si>
  <si>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</si>
  <si>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</si>
  <si>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</si>
  <si>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</si>
  <si>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</si>
  <si>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</si>
  <si>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</si>
  <si>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</si>
  <si>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</si>
  <si>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</si>
  <si>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</si>
  <si>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</si>
  <si>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</si>
  <si>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</si>
  <si>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</si>
  <si>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</si>
  <si>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</si>
  <si>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</si>
  <si>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</si>
  <si>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</si>
  <si>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</si>
  <si>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</si>
  <si>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</si>
  <si>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</si>
  <si>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</si>
  <si>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</si>
  <si>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</si>
  <si>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</si>
  <si>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</si>
  <si>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</si>
  <si>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</si>
  <si>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</si>
  <si>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</si>
  <si>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</si>
  <si>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</si>
  <si>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</si>
  <si>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</si>
  <si>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</si>
  <si>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</si>
  <si>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</si>
  <si>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</si>
  <si>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</si>
  <si>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</si>
  <si>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</si>
  <si>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</si>
  <si>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</si>
  <si>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</si>
  <si>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</si>
  <si>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</si>
  <si>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</si>
  <si>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</si>
  <si>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</si>
  <si>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</si>
  <si>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</si>
  <si>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</si>
  <si>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</si>
  <si>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</si>
  <si>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</si>
  <si>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</si>
  <si>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</si>
  <si>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</si>
  <si>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</si>
  <si>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</si>
  <si>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</si>
  <si>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</si>
  <si>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</si>
  <si>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</si>
  <si>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</si>
  <si>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</si>
  <si>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</si>
  <si>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</si>
  <si>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</si>
  <si>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</si>
  <si>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</si>
  <si>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</si>
  <si>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</si>
  <si>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</si>
  <si>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</si>
  <si>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</si>
  <si>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</si>
  <si>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</si>
  <si>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</si>
  <si>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</si>
  <si>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</si>
  <si>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</si>
  <si>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</si>
  <si>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</si>
  <si>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</si>
  <si>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</si>
  <si>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</si>
  <si>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</si>
  <si>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</si>
  <si>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</si>
  <si>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</si>
  <si>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</si>
  <si>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</si>
  <si>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</si>
  <si>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</si>
  <si>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</si>
  <si>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</si>
  <si>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</si>
  <si>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</si>
  <si>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</si>
  <si>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</si>
  <si>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</si>
  <si>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</si>
  <si>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</si>
  <si>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</si>
  <si>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</si>
  <si>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</si>
  <si>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</si>
  <si>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</si>
  <si>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</si>
  <si>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</si>
  <si>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</si>
  <si>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</si>
  <si>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</si>
  <si>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</si>
  <si>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</si>
  <si>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</si>
  <si>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</si>
  <si>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</si>
  <si>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</si>
  <si>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</si>
  <si>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</si>
  <si>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</si>
  <si>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</si>
  <si>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</si>
  <si>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</si>
  <si>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</si>
  <si>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</si>
  <si>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</si>
  <si>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</si>
  <si>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</si>
  <si>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</si>
  <si>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</si>
  <si>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</si>
  <si>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</si>
  <si>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</si>
  <si>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</si>
  <si>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</si>
  <si>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</si>
  <si>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</si>
  <si>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</si>
  <si>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</si>
  <si>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</si>
  <si>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</si>
  <si>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</si>
  <si>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</si>
  <si>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</si>
  <si>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</si>
  <si>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</si>
  <si>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</si>
  <si>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</si>
  <si>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</si>
  <si>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</si>
  <si>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</si>
  <si>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</si>
  <si>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</si>
  <si>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</si>
  <si>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</si>
  <si>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</si>
  <si>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</si>
  <si>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</si>
  <si>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</si>
  <si>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</si>
  <si>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</si>
  <si>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</si>
  <si>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</si>
  <si>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</si>
  <si>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</si>
  <si>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</si>
  <si>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</si>
  <si>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</si>
  <si>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</si>
  <si>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</si>
  <si>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</si>
  <si>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</si>
  <si>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</si>
  <si>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</si>
  <si>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</si>
  <si>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</si>
  <si>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</si>
  <si>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</si>
  <si>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</si>
  <si>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</si>
  <si>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</si>
  <si>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</si>
  <si>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</si>
  <si>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</si>
  <si>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</si>
  <si>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</si>
  <si>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</si>
  <si>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</si>
  <si>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</si>
  <si>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</si>
  <si>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</si>
  <si>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</si>
  <si>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</si>
  <si>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</si>
  <si>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</si>
  <si>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</si>
  <si>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</si>
  <si>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</si>
  <si>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</si>
  <si>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</si>
  <si>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</si>
  <si>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</si>
  <si>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</si>
  <si>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</si>
  <si>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</si>
  <si>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</si>
  <si>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</si>
  <si>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</si>
  <si>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</si>
  <si>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</si>
  <si>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</si>
  <si>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</si>
  <si>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</si>
  <si>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</si>
  <si>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</si>
  <si>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</si>
  <si>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</si>
  <si>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</si>
  <si>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</si>
  <si>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</si>
  <si>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</si>
  <si>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</si>
  <si>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</si>
  <si>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</si>
  <si>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</si>
  <si>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</si>
  <si>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</si>
  <si>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</si>
  <si>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</si>
  <si>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</si>
  <si>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</si>
  <si>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</si>
  <si>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</si>
  <si>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</si>
  <si>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</si>
  <si>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</si>
  <si>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</si>
  <si>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</si>
  <si>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</si>
  <si>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</si>
  <si>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</si>
  <si>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</si>
  <si>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</si>
  <si>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</si>
  <si>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</si>
  <si>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</si>
  <si>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</si>
  <si>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</si>
  <si>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</si>
  <si>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</si>
  <si>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</si>
  <si>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</si>
  <si>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</si>
  <si>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</si>
  <si>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</si>
  <si>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</si>
  <si>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</si>
  <si>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</si>
  <si>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</si>
  <si>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</si>
  <si>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</si>
  <si>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</si>
  <si>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</si>
  <si>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</si>
  <si>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</si>
  <si>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</si>
  <si>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</si>
  <si>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</si>
  <si>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</si>
  <si>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</si>
  <si>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</si>
  <si>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</si>
  <si>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</si>
  <si>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</si>
  <si>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</si>
  <si>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</si>
  <si>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</si>
  <si>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</si>
  <si>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</si>
  <si>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</si>
  <si>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</si>
  <si>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</si>
  <si>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</si>
  <si>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</si>
  <si>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</si>
  <si>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</si>
  <si>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</si>
  <si>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</si>
  <si>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</si>
  <si>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</si>
  <si>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</si>
  <si>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</si>
  <si>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</si>
  <si>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</si>
  <si>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</si>
  <si>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</si>
  <si>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</si>
  <si>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</si>
  <si>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</si>
  <si>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</si>
  <si>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</si>
  <si>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</si>
  <si>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</si>
  <si>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</si>
  <si>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</si>
  <si>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</si>
  <si>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</si>
  <si>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</si>
  <si>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</si>
  <si>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</si>
  <si>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</si>
  <si>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</si>
  <si>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</si>
  <si>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</si>
  <si>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</si>
  <si>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</si>
  <si>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</si>
  <si>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</si>
  <si>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</si>
  <si>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</si>
  <si>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</si>
  <si>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</si>
  <si>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</si>
  <si>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</si>
  <si>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</si>
  <si>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</si>
  <si>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</si>
  <si>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</si>
  <si>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</si>
  <si>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</si>
  <si>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</si>
  <si>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</si>
  <si>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</si>
  <si>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</si>
  <si>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</si>
  <si>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</si>
  <si>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</si>
  <si>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</si>
  <si>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</si>
  <si>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</si>
  <si>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</si>
  <si>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</si>
  <si>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</si>
  <si>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</si>
  <si>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</si>
  <si>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</si>
  <si>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</si>
  <si>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</si>
  <si>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</si>
  <si>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</si>
  <si>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</si>
  <si>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</si>
  <si>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</si>
  <si>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</si>
  <si>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</si>
  <si>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</si>
  <si>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</si>
  <si>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</si>
  <si>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</si>
  <si>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</si>
  <si>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</si>
  <si>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</si>
  <si>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</si>
  <si>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</si>
  <si>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</si>
  <si>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</si>
  <si>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</si>
  <si>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</si>
  <si>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</si>
  <si>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</si>
  <si>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</si>
  <si>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</si>
  <si>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</si>
  <si>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</si>
  <si>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</si>
  <si>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</si>
  <si>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</si>
  <si>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</si>
  <si>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</si>
  <si>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</si>
  <si>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</si>
  <si>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</si>
  <si>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</si>
  <si>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</si>
  <si>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</si>
  <si>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</si>
  <si>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</si>
  <si>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</si>
  <si>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</si>
  <si>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</si>
  <si>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</si>
  <si>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</si>
  <si>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</si>
  <si>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</si>
  <si>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</si>
  <si>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</si>
  <si>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</si>
  <si>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</si>
  <si>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</si>
  <si>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</si>
  <si>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</si>
  <si>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</si>
  <si>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</si>
  <si>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</si>
  <si>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</si>
  <si>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</si>
  <si>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</si>
  <si>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</si>
  <si>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</si>
  <si>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</si>
  <si>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</si>
  <si>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</si>
  <si>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</si>
  <si>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</si>
  <si>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</si>
  <si>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</si>
  <si>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</si>
  <si>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</si>
  <si>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</si>
  <si>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</si>
  <si>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</si>
  <si>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</si>
  <si>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</si>
  <si>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</si>
  <si>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</si>
  <si>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</si>
  <si>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</si>
  <si>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</si>
  <si>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</si>
  <si>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</si>
  <si>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</si>
  <si>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</si>
  <si>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</si>
  <si>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</si>
  <si>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</si>
  <si>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</si>
  <si>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</si>
  <si>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</si>
  <si>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</si>
  <si>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</si>
  <si>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</si>
  <si>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</si>
  <si>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</si>
  <si>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</si>
  <si>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</si>
  <si>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</si>
  <si>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</si>
  <si>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</si>
  <si>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</si>
  <si>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</si>
  <si>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</si>
  <si>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</si>
  <si>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</si>
  <si>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</si>
  <si>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</si>
  <si>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</si>
  <si>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</si>
  <si>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</si>
  <si>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</si>
  <si>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</si>
  <si>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</si>
  <si>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</si>
  <si>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</si>
  <si>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</si>
  <si>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</si>
  <si>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</si>
  <si>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</si>
  <si>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</si>
  <si>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</si>
  <si>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</si>
  <si>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</si>
  <si>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</si>
  <si>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</si>
  <si>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</si>
  <si>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</si>
  <si>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</si>
  <si>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</si>
  <si>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</si>
  <si>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</si>
  <si>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</si>
  <si>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</si>
  <si>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</si>
  <si>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</si>
  <si>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</si>
  <si>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</si>
  <si>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</si>
  <si>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</si>
  <si>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</si>
  <si>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</si>
  <si>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</si>
  <si>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</si>
  <si>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</si>
  <si>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</si>
  <si>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</si>
  <si>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</si>
  <si>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</si>
  <si>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</si>
  <si>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</si>
  <si>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</si>
  <si>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</si>
  <si>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</si>
  <si>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</si>
  <si>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</si>
  <si>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</si>
  <si>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</si>
  <si>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</si>
  <si>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</si>
  <si>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</si>
  <si>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</si>
  <si>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</si>
  <si>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</si>
  <si>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</si>
  <si>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</si>
  <si>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</si>
  <si>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</si>
  <si>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</si>
  <si>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</si>
  <si>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</si>
  <si>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</si>
  <si>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</si>
  <si>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</si>
  <si>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</si>
  <si>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</si>
  <si>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</si>
  <si>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</si>
  <si>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</si>
  <si>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</si>
  <si>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</si>
  <si>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</si>
  <si>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</si>
  <si>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</si>
  <si>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</si>
  <si>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</si>
  <si>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</si>
  <si>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</si>
  <si>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</si>
  <si>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</si>
  <si>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</si>
  <si>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</si>
  <si>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</si>
  <si>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</si>
  <si>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</si>
  <si>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</si>
  <si>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</si>
  <si>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</si>
  <si>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</si>
  <si>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</si>
  <si>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</si>
  <si>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</si>
  <si>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</si>
  <si>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</si>
  <si>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</si>
  <si>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</si>
  <si>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</si>
  <si>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</si>
  <si>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</si>
  <si>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</si>
  <si>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</si>
  <si>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</si>
  <si>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</si>
  <si>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</si>
  <si>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</si>
  <si>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</si>
  <si>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</si>
  <si>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</si>
  <si>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</si>
  <si>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</si>
  <si>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</si>
  <si>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</si>
  <si>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</si>
  <si>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</si>
  <si>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</si>
  <si>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</si>
  <si>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</si>
  <si>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</si>
  <si>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</si>
  <si>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</si>
  <si>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</si>
  <si>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</si>
  <si>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</si>
  <si>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</si>
  <si>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</si>
  <si>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</si>
  <si>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</si>
  <si>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</si>
  <si>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</si>
  <si>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</si>
  <si>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</si>
  <si>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</si>
  <si>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</si>
  <si>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</si>
  <si>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</si>
  <si>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</si>
  <si>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</si>
  <si>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</si>
  <si>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</si>
  <si>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</si>
  <si>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</si>
  <si>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</si>
  <si>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</si>
  <si>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</si>
  <si>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</si>
  <si>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</si>
  <si>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</si>
  <si>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</si>
  <si>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</si>
  <si>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</si>
  <si>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</si>
  <si>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</si>
  <si>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</si>
  <si>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</si>
  <si>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</si>
  <si>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</si>
  <si>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</si>
  <si>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</si>
  <si>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</si>
  <si>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</si>
  <si>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</si>
  <si>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</si>
  <si>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</si>
  <si>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</si>
  <si>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</si>
  <si>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</si>
  <si>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</si>
  <si>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</si>
  <si>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</si>
  <si>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</si>
  <si>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</si>
  <si>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</si>
  <si>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</si>
  <si>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</si>
  <si>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</si>
  <si>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</si>
  <si>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</si>
  <si>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</si>
  <si>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</si>
  <si>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</si>
  <si>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</si>
  <si>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</si>
  <si>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</si>
  <si>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</si>
  <si>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</si>
  <si>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</si>
  <si>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</si>
  <si>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</si>
  <si>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</si>
  <si>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</si>
  <si>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</si>
  <si>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</si>
  <si>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</si>
  <si>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</si>
  <si>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</si>
  <si>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</si>
  <si>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</si>
  <si>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</si>
  <si>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</si>
  <si>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</si>
  <si>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</si>
  <si>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</si>
  <si>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</si>
  <si>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</si>
  <si>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</si>
  <si>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</si>
  <si>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</si>
  <si>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</si>
  <si>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</si>
  <si>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</si>
  <si>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</si>
  <si>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</si>
  <si>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</si>
  <si>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</si>
  <si>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</si>
  <si>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</si>
  <si>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</si>
  <si>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</si>
  <si>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</si>
  <si>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</si>
  <si>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</si>
  <si>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</si>
  <si>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</si>
  <si>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</si>
  <si>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</si>
  <si>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</si>
  <si>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</si>
  <si>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</si>
  <si>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</si>
  <si>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</si>
  <si>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</si>
  <si>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</si>
  <si>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</si>
  <si>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</si>
  <si>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</si>
  <si>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</si>
  <si>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</si>
  <si>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</si>
  <si>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</si>
  <si>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</si>
  <si>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</si>
  <si>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</si>
  <si>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</si>
  <si>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</si>
  <si>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</si>
  <si>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</si>
  <si>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</si>
  <si>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</si>
  <si>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</si>
  <si>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</si>
  <si>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</si>
  <si>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</si>
  <si>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</si>
  <si>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</si>
  <si>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</si>
  <si>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</si>
  <si>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</si>
  <si>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</si>
  <si>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</si>
  <si>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</si>
  <si>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</si>
  <si>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</si>
  <si>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</si>
  <si>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</si>
  <si>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</si>
  <si>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</si>
  <si>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</si>
  <si>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</si>
  <si>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</si>
  <si>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</si>
  <si>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</si>
  <si>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</si>
  <si>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</si>
  <si>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</si>
  <si>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</si>
  <si>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</si>
  <si>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</si>
  <si>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</si>
  <si>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</si>
  <si>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</si>
  <si>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</si>
  <si>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</si>
  <si>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</si>
  <si>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</si>
  <si>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</si>
  <si>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</si>
  <si>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</si>
  <si>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</si>
  <si>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</si>
  <si>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</si>
  <si>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</si>
  <si>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</si>
  <si>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</si>
  <si>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</si>
  <si>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</si>
  <si>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</si>
  <si>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</si>
  <si>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</si>
  <si>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</si>
  <si>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</si>
  <si>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</si>
  <si>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</si>
  <si>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</si>
  <si>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</si>
  <si>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</si>
  <si>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</si>
  <si>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</si>
  <si>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</si>
  <si>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</si>
  <si>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</si>
  <si>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</si>
  <si>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</si>
  <si>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</si>
  <si>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</si>
  <si>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</si>
  <si>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</si>
  <si>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</si>
  <si>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</si>
  <si>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</si>
  <si>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</si>
  <si>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</si>
  <si>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</si>
  <si>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</si>
  <si>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</si>
  <si>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</si>
  <si>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</si>
  <si>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</si>
  <si>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</si>
  <si>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</si>
  <si>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</si>
  <si>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</si>
  <si>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</si>
  <si>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</si>
  <si>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</si>
  <si>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</si>
  <si>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</si>
  <si>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</si>
  <si>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</si>
  <si>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</si>
  <si>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</si>
  <si>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</si>
  <si>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</si>
  <si>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</si>
  <si>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</si>
  <si>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</si>
  <si>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</si>
  <si>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</si>
  <si>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</si>
  <si>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</si>
  <si>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</si>
  <si>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</si>
  <si>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</si>
  <si>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</si>
  <si>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</si>
  <si>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</si>
  <si>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</si>
  <si>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</si>
  <si>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</si>
  <si>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</si>
  <si>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</si>
  <si>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</si>
  <si>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</si>
  <si>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</si>
  <si>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</si>
  <si>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</si>
  <si>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</si>
  <si>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</si>
  <si>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</si>
  <si>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</si>
  <si>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</si>
  <si>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</si>
  <si>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</si>
  <si>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</si>
  <si>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</si>
  <si>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</si>
  <si>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</si>
  <si>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</si>
  <si>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</si>
  <si>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</si>
  <si>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</si>
  <si>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</si>
  <si>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</si>
  <si>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</si>
  <si>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</si>
  <si>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</si>
  <si>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</si>
  <si>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</si>
  <si>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</si>
  <si>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</si>
  <si>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</si>
  <si>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</si>
  <si>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</si>
  <si>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</si>
  <si>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</si>
  <si>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</si>
  <si>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</si>
  <si>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</si>
  <si>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</si>
  <si>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</si>
  <si>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</si>
  <si>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</si>
  <si>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</si>
  <si>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</si>
  <si>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</si>
  <si>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</si>
  <si>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</si>
  <si>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</si>
  <si>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</si>
  <si>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</si>
  <si>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</si>
  <si>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</si>
  <si>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</si>
  <si>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</si>
  <si>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</si>
  <si>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</si>
  <si>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</si>
  <si>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</si>
  <si>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</si>
  <si>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</si>
  <si>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</si>
  <si>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</si>
  <si>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</si>
  <si>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</si>
  <si>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</si>
  <si>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</si>
  <si>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</si>
  <si>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</si>
  <si>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</si>
  <si>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</si>
  <si>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</si>
  <si>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</si>
  <si>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</si>
  <si>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</si>
  <si>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</si>
  <si>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</si>
  <si>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</si>
  <si>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</si>
  <si>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</si>
  <si>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</si>
  <si>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</si>
  <si>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</si>
  <si>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</si>
  <si>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</si>
  <si>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</si>
  <si>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</si>
  <si>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</si>
  <si>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</si>
  <si>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</si>
  <si>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</si>
  <si>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</si>
  <si>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</si>
  <si>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</si>
  <si>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</si>
  <si>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</si>
  <si>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</si>
  <si>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</si>
  <si>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</si>
  <si>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</si>
  <si>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</si>
  <si>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</si>
  <si>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</si>
  <si>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</si>
  <si>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</si>
  <si>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</si>
  <si>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</si>
  <si>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</si>
  <si>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</si>
  <si>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</si>
  <si>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</si>
  <si>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</si>
  <si>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</si>
  <si>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</si>
  <si>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</si>
  <si>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</si>
  <si>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</si>
  <si>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</si>
  <si>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</si>
  <si>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</si>
  <si>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</si>
  <si>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</si>
  <si>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</si>
  <si>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</si>
  <si>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</si>
  <si>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</si>
  <si>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</si>
  <si>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</si>
  <si>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</si>
  <si>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</si>
  <si>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</si>
  <si>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</si>
  <si>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</si>
  <si>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</si>
  <si>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</si>
  <si>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</si>
  <si>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</si>
  <si>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</si>
  <si>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</si>
  <si>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</si>
  <si>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</si>
  <si>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</si>
  <si>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</si>
  <si>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</si>
  <si>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</si>
  <si>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</si>
  <si>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</si>
  <si>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</si>
  <si>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</si>
  <si>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</si>
  <si>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</si>
  <si>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</si>
  <si>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</si>
  <si>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</si>
  <si>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</si>
  <si>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</si>
  <si>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</si>
  <si>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</si>
  <si>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</si>
  <si>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</si>
  <si>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</si>
  <si>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</si>
  <si>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</si>
  <si>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</si>
  <si>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</si>
  <si>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</si>
  <si>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</si>
  <si>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</si>
  <si>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</si>
  <si>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</si>
  <si>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</si>
  <si>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</si>
  <si>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</si>
  <si>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</si>
  <si>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</si>
  <si>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</si>
  <si>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</si>
  <si>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</si>
  <si>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</si>
  <si>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</si>
  <si>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</si>
  <si>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</si>
  <si>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</si>
  <si>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</si>
  <si>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</si>
  <si>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</si>
  <si>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</si>
  <si>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</si>
  <si>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</si>
  <si>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</si>
  <si>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</si>
  <si>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</si>
  <si>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</si>
  <si>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</si>
  <si>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</si>
  <si>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</si>
  <si>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</si>
  <si>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</si>
  <si>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</si>
  <si>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</si>
  <si>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</si>
  <si>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</si>
  <si>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</si>
  <si>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</si>
  <si>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</si>
  <si>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</si>
  <si>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</si>
  <si>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</si>
  <si>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</si>
  <si>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</si>
  <si>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</si>
  <si>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</si>
  <si>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</si>
  <si>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</si>
  <si>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</si>
  <si>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</si>
  <si>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</si>
  <si>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</si>
  <si>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</si>
  <si>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</si>
  <si>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</si>
  <si>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</si>
  <si>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</si>
  <si>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</si>
  <si>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</si>
  <si>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</si>
  <si>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</si>
  <si>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</si>
  <si>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</si>
  <si>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</si>
  <si>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</si>
  <si>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</si>
  <si>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</si>
  <si>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</si>
  <si>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</si>
  <si>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</si>
  <si>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</si>
  <si>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</si>
  <si>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</si>
  <si>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</si>
  <si>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</si>
  <si>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</si>
  <si>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</si>
  <si>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</si>
  <si>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</si>
  <si>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</si>
  <si>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</si>
  <si>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</si>
  <si>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</si>
  <si>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</si>
  <si>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</si>
  <si>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</si>
  <si>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</si>
  <si>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</si>
  <si>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</si>
  <si>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</si>
  <si>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</si>
  <si>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</si>
  <si>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</si>
  <si>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</si>
  <si>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</si>
  <si>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</si>
  <si>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</si>
  <si>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</si>
  <si>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</si>
  <si>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</si>
  <si>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</si>
  <si>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</si>
  <si>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</si>
  <si>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</si>
  <si>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</si>
  <si>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</si>
  <si>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</si>
  <si>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</si>
  <si>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</si>
  <si>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</si>
  <si>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</si>
  <si>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</si>
  <si>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</si>
  <si>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</si>
  <si>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</si>
  <si>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</si>
  <si>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</si>
  <si>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</si>
  <si>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</si>
  <si>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</si>
  <si>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</si>
  <si>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</si>
  <si>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</si>
  <si>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</si>
  <si>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</si>
  <si>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</si>
  <si>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</si>
  <si>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</si>
  <si>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</si>
  <si>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</si>
  <si>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</si>
  <si>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</si>
  <si>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</si>
  <si>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</si>
  <si>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</si>
  <si>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</si>
  <si>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</si>
  <si>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</si>
  <si>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</si>
  <si>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</si>
  <si>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</si>
  <si>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</si>
  <si>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</si>
  <si>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</si>
  <si>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</si>
  <si>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</si>
  <si>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</si>
  <si>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</si>
  <si>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</si>
  <si>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</si>
  <si>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</si>
  <si>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</si>
  <si>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</si>
  <si>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</si>
  <si>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</si>
  <si>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</si>
  <si>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</si>
  <si>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</si>
  <si>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</si>
  <si>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</si>
  <si>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</si>
  <si>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</si>
  <si>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</si>
  <si>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</si>
  <si>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</si>
  <si>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</si>
  <si>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</si>
  <si>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</si>
  <si>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</si>
  <si>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</si>
  <si>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</si>
  <si>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</si>
  <si>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</si>
  <si>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</si>
  <si>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</si>
  <si>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</si>
  <si>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</si>
  <si>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</si>
  <si>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</si>
  <si>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</si>
  <si>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</si>
  <si>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</si>
  <si>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</si>
  <si>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</si>
  <si>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</si>
  <si>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</si>
  <si>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</si>
  <si>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</si>
  <si>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</si>
  <si>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</si>
  <si>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</si>
  <si>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</si>
  <si>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</si>
  <si>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</si>
  <si>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</si>
  <si>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</si>
  <si>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</si>
  <si>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</si>
  <si>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</si>
  <si>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</si>
  <si>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</si>
  <si>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</si>
  <si>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</si>
  <si>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</si>
  <si>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</si>
  <si>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</si>
  <si>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</si>
  <si>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</si>
  <si>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</si>
  <si>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</si>
  <si>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</si>
  <si>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</si>
  <si>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</si>
  <si>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</si>
  <si>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</si>
  <si>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</si>
  <si>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</si>
  <si>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</si>
  <si>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</si>
  <si>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</si>
  <si>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</si>
  <si>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</si>
  <si>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</si>
  <si>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</si>
  <si>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</si>
  <si>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</si>
  <si>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</si>
  <si>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</si>
  <si>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</si>
  <si>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</si>
  <si>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</si>
  <si>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</si>
  <si>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</si>
  <si>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</si>
  <si>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</si>
  <si>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</si>
  <si>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</si>
  <si>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</si>
  <si>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</si>
  <si>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</si>
  <si>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</si>
  <si>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</si>
  <si>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</si>
  <si>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</si>
  <si>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</si>
  <si>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</si>
  <si>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</si>
  <si>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</si>
  <si>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</si>
  <si>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</si>
  <si>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</si>
  <si>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</si>
  <si>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</si>
  <si>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</si>
  <si>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</si>
  <si>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</si>
  <si>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</si>
  <si>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</si>
  <si>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</si>
  <si>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</si>
  <si>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</si>
  <si>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</si>
  <si>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</si>
  <si>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</si>
  <si>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</si>
  <si>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</si>
  <si>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</si>
  <si>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</si>
  <si>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</si>
  <si>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</si>
  <si>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</si>
  <si>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</si>
  <si>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</si>
  <si>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</si>
  <si>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</si>
  <si>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</si>
  <si>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</si>
  <si>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</si>
  <si>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</si>
  <si>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</si>
  <si>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</si>
  <si>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</si>
  <si>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</si>
  <si>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</si>
  <si>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</si>
  <si>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</si>
  <si>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</si>
  <si>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</si>
  <si>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</si>
  <si>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</si>
  <si>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</si>
  <si>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</si>
  <si>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</si>
  <si>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</si>
  <si>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</si>
  <si>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</si>
  <si>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</si>
  <si>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</si>
  <si>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</si>
  <si>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</si>
  <si>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</si>
  <si>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</si>
  <si>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</si>
  <si>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</si>
  <si>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</si>
  <si>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</si>
  <si>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</si>
  <si>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</si>
  <si>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</si>
  <si>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</si>
  <si>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</si>
  <si>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</si>
  <si>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</si>
  <si>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</si>
  <si>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</si>
  <si>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</si>
  <si>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</si>
  <si>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</si>
  <si>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</si>
  <si>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</si>
  <si>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</si>
  <si>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</si>
  <si>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</si>
  <si>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</si>
  <si>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</si>
  <si>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</si>
  <si>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</si>
  <si>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</si>
  <si>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</si>
  <si>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</si>
  <si>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</si>
  <si>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</si>
  <si>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</si>
  <si>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</si>
  <si>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</si>
  <si>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</si>
  <si>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</si>
  <si>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</si>
  <si>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</si>
  <si>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</si>
  <si>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</si>
  <si>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</si>
  <si>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</si>
  <si>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</si>
  <si>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</si>
  <si>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</si>
  <si>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</si>
  <si>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</si>
  <si>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</si>
  <si>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</si>
  <si>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</si>
  <si>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</si>
  <si>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</si>
  <si>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</si>
  <si>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</si>
  <si>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</si>
  <si>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</si>
  <si>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</si>
  <si>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</si>
  <si>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</si>
  <si>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</si>
  <si>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</si>
  <si>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</si>
  <si>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</si>
  <si>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</si>
  <si>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</si>
  <si>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</si>
  <si>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</si>
  <si>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</si>
  <si>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</si>
  <si>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</si>
  <si>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</si>
  <si>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</si>
  <si>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</si>
  <si>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</si>
  <si>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</si>
  <si>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</si>
  <si>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</si>
  <si>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</si>
  <si>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</si>
  <si>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</si>
  <si>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</si>
  <si>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</si>
  <si>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</si>
  <si>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</si>
  <si>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</si>
  <si>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</si>
  <si>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</si>
  <si>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</si>
  <si>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</si>
  <si>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</si>
  <si>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</si>
  <si>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</si>
  <si>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</si>
  <si>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</si>
  <si>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</si>
  <si>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</si>
  <si>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</si>
  <si>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</si>
  <si>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</si>
  <si>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</si>
  <si>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</si>
  <si>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</si>
  <si>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</si>
  <si>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</si>
  <si>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</si>
  <si>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</si>
  <si>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</si>
  <si>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</si>
  <si>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</si>
  <si>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</si>
  <si>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</si>
  <si>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</si>
  <si>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</si>
  <si>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</si>
  <si>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</si>
  <si>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</si>
  <si>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</si>
  <si>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</si>
  <si>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</si>
  <si>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</si>
  <si>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</si>
  <si>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</si>
  <si>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</si>
  <si>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</si>
  <si>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</si>
  <si>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</si>
  <si>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</si>
  <si>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</si>
  <si>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</si>
  <si>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</si>
  <si>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</si>
  <si>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</si>
  <si>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</si>
  <si>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</si>
  <si>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</si>
  <si>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</si>
  <si>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</si>
  <si>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</si>
  <si>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</si>
  <si>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</si>
  <si>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</si>
  <si>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</si>
  <si>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</si>
  <si>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</si>
  <si>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</si>
  <si>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</si>
  <si>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</si>
  <si>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</si>
  <si>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</si>
  <si>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</si>
  <si>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</si>
  <si>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</si>
  <si>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</si>
  <si>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</si>
  <si>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</si>
  <si>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</si>
  <si>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</si>
  <si>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</si>
  <si>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</si>
  <si>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</si>
  <si>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</si>
  <si>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</si>
  <si>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</si>
  <si>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</si>
  <si>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</si>
  <si>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</si>
  <si>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</si>
  <si>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</si>
  <si>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</si>
  <si>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</si>
  <si>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</si>
  <si>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</si>
  <si>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</si>
  <si>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</si>
  <si>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</si>
  <si>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</si>
  <si>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</si>
  <si>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</si>
  <si>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</si>
  <si>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</si>
  <si>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</si>
  <si>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</si>
  <si>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</si>
  <si>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</si>
  <si>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</si>
  <si>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</si>
  <si>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</si>
  <si>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</si>
  <si>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</si>
  <si>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</si>
  <si>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</si>
  <si>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</si>
  <si>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</si>
  <si>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</si>
  <si>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</si>
  <si>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</si>
  <si>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</si>
  <si>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</si>
  <si>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</si>
  <si>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</si>
  <si>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</si>
  <si>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</si>
  <si>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</si>
  <si>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</si>
  <si>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</si>
  <si>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</si>
  <si>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</si>
  <si>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</si>
  <si>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</si>
  <si>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</si>
  <si>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</si>
  <si>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</si>
  <si>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</si>
  <si>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</si>
  <si>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</si>
  <si>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</si>
  <si>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</si>
  <si>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</si>
  <si>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</si>
  <si>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</si>
  <si>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</si>
  <si>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</si>
  <si>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</si>
  <si>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</si>
  <si>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</si>
  <si>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</si>
  <si>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</si>
  <si>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</si>
  <si>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</si>
  <si>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</si>
  <si>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</si>
  <si>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</si>
  <si>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</si>
  <si>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</si>
  <si>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</si>
  <si>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</si>
  <si>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</si>
  <si>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</si>
  <si>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</si>
  <si>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</si>
  <si>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</si>
  <si>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</si>
  <si>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</si>
  <si>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</si>
  <si>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</si>
  <si>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</si>
  <si>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</si>
  <si>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</si>
  <si>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</si>
  <si>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</si>
  <si>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</si>
  <si>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</si>
  <si>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</si>
  <si>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</si>
  <si>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</si>
  <si>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</si>
  <si>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</si>
  <si>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</si>
  <si>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</si>
  <si>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</si>
  <si>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</si>
  <si>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</si>
  <si>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</si>
  <si>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</si>
  <si>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</si>
  <si>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</si>
  <si>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</si>
  <si>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</si>
  <si>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</si>
  <si>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</si>
  <si>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</si>
  <si>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</si>
  <si>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</si>
  <si>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</si>
  <si>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</si>
  <si>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</si>
  <si>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</si>
  <si>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</si>
  <si>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</si>
  <si>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</si>
  <si>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</si>
  <si>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</si>
  <si>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</si>
  <si>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</si>
  <si>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</si>
  <si>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</si>
  <si>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</si>
  <si>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</si>
  <si>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</si>
  <si>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</si>
  <si>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</si>
  <si>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</si>
  <si>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</si>
  <si>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</si>
  <si>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</si>
  <si>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</si>
  <si>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</si>
  <si>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</si>
  <si>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</si>
  <si>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</si>
  <si>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</si>
  <si>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</si>
  <si>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</si>
  <si>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</si>
  <si>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</si>
  <si>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</si>
  <si>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</si>
  <si>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</si>
  <si>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</si>
  <si>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</si>
  <si>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</si>
  <si>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</si>
  <si>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</si>
  <si>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</si>
  <si>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</si>
  <si>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</si>
  <si>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</si>
  <si>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</si>
  <si>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</si>
  <si>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</si>
  <si>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</si>
  <si>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</si>
  <si>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</si>
  <si>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</si>
  <si>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</si>
  <si>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</si>
  <si>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</si>
  <si>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</si>
  <si>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</si>
  <si>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</si>
  <si>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</si>
  <si>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</si>
  <si>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</si>
  <si>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</si>
  <si>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</si>
  <si>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</si>
  <si>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</si>
  <si>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</si>
  <si>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</si>
  <si>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</si>
  <si>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</si>
  <si>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</si>
  <si>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</si>
  <si>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</si>
  <si>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</si>
  <si>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</si>
  <si>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</si>
  <si>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</si>
  <si>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</si>
  <si>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</si>
  <si>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</si>
  <si>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</si>
  <si>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</si>
  <si>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</si>
  <si>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</si>
  <si>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</si>
  <si>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</si>
  <si>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</si>
  <si>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</si>
  <si>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</si>
  <si>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</si>
  <si>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</si>
  <si>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</si>
  <si>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</si>
  <si>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</si>
  <si>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</si>
  <si>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</si>
  <si>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</si>
  <si>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</si>
  <si>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</si>
  <si>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</si>
  <si>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</si>
  <si>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</si>
  <si>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</si>
  <si>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</si>
  <si>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</si>
  <si>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</si>
  <si>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</si>
  <si>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</si>
  <si>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</si>
  <si>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</si>
  <si>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</si>
  <si>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</si>
  <si>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</si>
  <si>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</si>
  <si>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</si>
  <si>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</si>
  <si>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</si>
  <si>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</si>
  <si>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</si>
  <si>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</si>
  <si>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</si>
  <si>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</si>
  <si>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</si>
  <si>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</si>
  <si>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</si>
  <si>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</si>
  <si>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</si>
  <si>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</si>
  <si>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</si>
  <si>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</si>
  <si>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</si>
  <si>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</si>
  <si>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</si>
  <si>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</si>
  <si>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</si>
  <si>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</si>
  <si>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</si>
  <si>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</si>
  <si>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</si>
  <si>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</si>
  <si>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</si>
  <si>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</si>
  <si>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</si>
  <si>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</si>
  <si>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</si>
  <si>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</si>
  <si>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</si>
  <si>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</si>
  <si>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</si>
  <si>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</si>
  <si>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</si>
  <si>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</si>
  <si>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</si>
  <si>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</si>
  <si>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</si>
  <si>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</si>
  <si>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</si>
  <si>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</si>
  <si>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</si>
  <si>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</si>
  <si>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</si>
  <si>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</si>
  <si>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</si>
  <si>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</si>
  <si>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</si>
  <si>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</si>
  <si>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</si>
  <si>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</si>
  <si>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</si>
  <si>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</si>
  <si>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</si>
  <si>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</si>
  <si>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</si>
  <si>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</si>
  <si>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</si>
  <si>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</si>
  <si>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</si>
  <si>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</si>
  <si>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</si>
  <si>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</si>
  <si>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</si>
  <si>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</si>
  <si>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</si>
  <si>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</si>
  <si>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</si>
  <si>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</si>
  <si>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</si>
  <si>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</si>
  <si>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</si>
  <si>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</si>
  <si>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</si>
  <si>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</si>
  <si>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</si>
  <si>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</si>
  <si>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</si>
  <si>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</si>
  <si>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</si>
  <si>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</si>
  <si>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</si>
  <si>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</si>
  <si>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</si>
  <si>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</si>
  <si>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</si>
  <si>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</si>
  <si>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</si>
  <si>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</si>
  <si>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</si>
  <si>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</si>
  <si>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</si>
  <si>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</si>
  <si>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</si>
  <si>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</si>
  <si>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</si>
  <si>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</si>
  <si>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</si>
  <si>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</si>
  <si>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</si>
  <si>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</si>
  <si>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</si>
  <si>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</si>
  <si>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</si>
  <si>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</si>
  <si>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</si>
  <si>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</si>
  <si>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</si>
  <si>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</si>
  <si>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</si>
  <si>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</si>
  <si>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</si>
  <si>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</si>
  <si>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</si>
  <si>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</si>
  <si>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</si>
  <si>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</si>
  <si>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</si>
  <si>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</si>
  <si>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</si>
  <si>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</si>
  <si>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</si>
  <si>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</si>
  <si>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</si>
  <si>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</si>
  <si>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</si>
  <si>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</si>
  <si>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</si>
  <si>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</si>
  <si>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</si>
  <si>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</si>
  <si>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</si>
  <si>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</si>
  <si>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</si>
  <si>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</si>
  <si>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</si>
  <si>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</si>
  <si>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</si>
  <si>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</si>
  <si>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</si>
  <si>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</si>
  <si>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</si>
  <si>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</si>
  <si>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</si>
  <si>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</si>
  <si>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</si>
  <si>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</si>
  <si>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</si>
  <si>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</si>
  <si>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</si>
  <si>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</si>
  <si>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</si>
  <si>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</si>
  <si>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</si>
  <si>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</si>
  <si>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</si>
  <si>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</si>
  <si>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</si>
  <si>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</si>
  <si>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</si>
  <si>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</si>
  <si>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</si>
  <si>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</si>
  <si>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</si>
  <si>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</si>
  <si>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</si>
  <si>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</si>
  <si>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</si>
  <si>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</si>
  <si>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</si>
  <si>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</si>
  <si>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</si>
  <si>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</si>
  <si>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</si>
  <si>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</si>
  <si>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</si>
  <si>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</si>
  <si>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</si>
  <si>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</si>
  <si>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</si>
  <si>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</si>
  <si>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</si>
  <si>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</si>
  <si>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</si>
  <si>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</si>
  <si>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</si>
  <si>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</si>
  <si>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</si>
  <si>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</si>
  <si>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</si>
  <si>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</si>
  <si>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</si>
  <si>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</si>
  <si>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</si>
  <si>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</si>
  <si>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</si>
  <si>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</si>
  <si>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</si>
  <si>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</si>
  <si>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</si>
  <si>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</si>
  <si>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</si>
  <si>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</si>
  <si>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</si>
  <si>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</si>
  <si>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</si>
  <si>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</si>
  <si>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</si>
  <si>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</si>
  <si>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</si>
  <si>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</si>
  <si>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</si>
  <si>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</si>
  <si>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</si>
  <si>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</si>
  <si>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</si>
  <si>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</si>
  <si>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</si>
  <si>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</si>
  <si>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</si>
  <si>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</si>
  <si>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</si>
  <si>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</si>
  <si>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</si>
  <si>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</si>
  <si>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</si>
  <si>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</si>
  <si>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</si>
  <si>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</si>
  <si>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</si>
  <si>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</si>
  <si>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</si>
  <si>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</si>
  <si>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</si>
  <si>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</si>
  <si>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</si>
  <si>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</si>
  <si>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</si>
  <si>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</si>
  <si>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</si>
  <si>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</si>
  <si>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</si>
  <si>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</si>
  <si>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</si>
  <si>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</si>
  <si>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</si>
  <si>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</si>
  <si>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</si>
  <si>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</si>
  <si>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</si>
  <si>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</si>
  <si>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</si>
  <si>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</si>
  <si>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</si>
  <si>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</si>
  <si>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</si>
  <si>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</si>
  <si>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</si>
  <si>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</si>
  <si>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</si>
  <si>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</si>
  <si>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</si>
  <si>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</si>
  <si>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</si>
  <si>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</si>
  <si>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</si>
  <si>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</si>
  <si>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</si>
  <si>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</si>
  <si>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</si>
  <si>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</si>
  <si>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</si>
  <si>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</si>
  <si>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</si>
  <si>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</si>
  <si>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</si>
  <si>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</si>
  <si>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</si>
  <si>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</si>
  <si>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</si>
  <si>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</si>
  <si>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</si>
  <si>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</si>
  <si>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</si>
  <si>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</si>
  <si>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</si>
  <si>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</si>
  <si>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</si>
  <si>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</si>
  <si>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</si>
  <si>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</si>
  <si>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</si>
  <si>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</si>
  <si>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</si>
  <si>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</si>
  <si>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</si>
  <si>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</si>
  <si>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</si>
  <si>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</si>
  <si>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</si>
  <si>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</si>
  <si>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</si>
  <si>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</si>
  <si>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</si>
  <si>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</si>
  <si>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</si>
  <si>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</si>
  <si>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</si>
  <si>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</si>
  <si>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</si>
  <si>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</si>
  <si>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</si>
  <si>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</si>
  <si>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</si>
  <si>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</si>
  <si>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</si>
  <si>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</si>
  <si>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</si>
  <si>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</si>
  <si>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</si>
  <si>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</si>
  <si>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</si>
  <si>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</si>
  <si>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</si>
  <si>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</si>
  <si>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</si>
  <si>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</si>
  <si>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</si>
  <si>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</si>
  <si>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</si>
  <si>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</si>
  <si>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</si>
  <si>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</si>
  <si>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</si>
  <si>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</si>
  <si>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</si>
  <si>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</si>
  <si>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</si>
  <si>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</si>
  <si>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</si>
  <si>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</si>
  <si>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</si>
  <si>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</si>
  <si>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</si>
  <si>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</si>
  <si>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</si>
  <si>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</si>
  <si>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</si>
  <si>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</si>
  <si>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</si>
  <si>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</si>
  <si>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</si>
  <si>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</si>
  <si>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</si>
  <si>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</si>
  <si>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</si>
  <si>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</si>
  <si>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</si>
  <si>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</si>
  <si>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</si>
  <si>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</si>
  <si>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</si>
  <si>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</si>
  <si>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</si>
  <si>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</si>
  <si>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</si>
  <si>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</si>
  <si>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</si>
  <si>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</si>
  <si>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</si>
  <si>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</si>
  <si>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</si>
  <si>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</si>
  <si>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</si>
  <si>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</si>
  <si>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</si>
  <si>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</si>
  <si>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</si>
  <si>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</si>
  <si>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</si>
  <si>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</si>
  <si>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</si>
  <si>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</si>
  <si>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</si>
  <si>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</si>
  <si>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</si>
  <si>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</si>
  <si>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</si>
  <si>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</si>
  <si>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</si>
  <si>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</si>
  <si>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</si>
  <si>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</si>
  <si>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</si>
  <si>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</si>
  <si>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</si>
  <si>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</si>
  <si>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</si>
  <si>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</si>
  <si>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</si>
  <si>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</si>
  <si>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</si>
  <si>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</si>
  <si>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</si>
  <si>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</si>
  <si>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</si>
  <si>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</si>
  <si>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</si>
  <si>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</si>
  <si>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</si>
  <si>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</si>
  <si>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</si>
  <si>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</si>
  <si>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</si>
  <si>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</si>
  <si>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</si>
  <si>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</si>
  <si>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</si>
  <si>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</si>
  <si>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</si>
  <si>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</si>
  <si>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</si>
  <si>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</si>
  <si>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</si>
  <si>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</si>
  <si>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</si>
  <si>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</si>
  <si>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</si>
  <si>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</si>
  <si>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</si>
  <si>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</si>
  <si>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</si>
  <si>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</si>
  <si>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</si>
  <si>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</si>
  <si>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</si>
  <si>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</si>
  <si>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</si>
  <si>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</si>
  <si>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</si>
  <si>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</si>
  <si>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</si>
  <si>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</si>
  <si>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</si>
  <si>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</si>
  <si>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</si>
  <si>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</si>
  <si>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</si>
  <si>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</si>
  <si>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</si>
  <si>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</si>
  <si>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</si>
  <si>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</si>
  <si>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</si>
  <si>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</si>
  <si>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</si>
  <si>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</si>
  <si>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</si>
  <si>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</si>
  <si>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</si>
  <si>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</si>
  <si>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</si>
  <si>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</si>
  <si>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</si>
  <si>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</si>
  <si>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</si>
  <si>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</si>
  <si>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</si>
  <si>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</si>
  <si>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</si>
  <si>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</si>
  <si>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</si>
  <si>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</si>
  <si>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</si>
  <si>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</si>
  <si>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</si>
  <si>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</si>
  <si>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</si>
  <si>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</si>
  <si>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</si>
  <si>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</si>
  <si>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</si>
  <si>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</si>
  <si>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</si>
  <si>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</si>
  <si>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</si>
  <si>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</si>
  <si>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</si>
  <si>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</si>
  <si>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</si>
  <si>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</si>
  <si>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</si>
  <si>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</si>
  <si>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</si>
  <si>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</si>
  <si>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</si>
  <si>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</si>
  <si>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</si>
  <si>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</si>
  <si>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</si>
  <si>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</si>
  <si>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</si>
  <si>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</si>
  <si>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</si>
  <si>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</si>
  <si>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</si>
  <si>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</si>
  <si>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</si>
  <si>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</si>
  <si>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</si>
  <si>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</si>
  <si>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</si>
  <si>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</si>
  <si>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</si>
  <si>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</si>
  <si>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</si>
  <si>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</si>
  <si>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</si>
  <si>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</si>
  <si>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</si>
  <si>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</si>
  <si>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</si>
  <si>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</si>
  <si>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</si>
  <si>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</si>
  <si>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</si>
  <si>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</si>
  <si>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</si>
  <si>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</si>
  <si>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</si>
  <si>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</si>
  <si>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</si>
  <si>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</si>
  <si>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</si>
  <si>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</si>
  <si>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</si>
  <si>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</si>
  <si>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</si>
  <si>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</si>
  <si>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</si>
  <si>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</si>
  <si>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</si>
  <si>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</si>
  <si>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</si>
  <si>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</si>
  <si>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</si>
  <si>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</si>
  <si>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</si>
  <si>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</si>
  <si>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</si>
  <si>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</si>
  <si>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</si>
  <si>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</si>
  <si>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</si>
  <si>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</si>
  <si>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</si>
  <si>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</si>
  <si>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</si>
  <si>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</si>
  <si>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</si>
  <si>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</si>
  <si>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</si>
  <si>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</si>
  <si>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</si>
  <si>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</si>
  <si>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</si>
  <si>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</si>
  <si>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</si>
  <si>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</si>
  <si>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</si>
  <si>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</si>
  <si>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</si>
  <si>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</si>
  <si>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</si>
  <si>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</si>
  <si>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</si>
  <si>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</si>
  <si>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</si>
  <si>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</si>
  <si>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</si>
  <si>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</si>
  <si>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</si>
  <si>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</si>
  <si>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</si>
  <si>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</si>
  <si>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</si>
  <si>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</si>
  <si>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</si>
  <si>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</si>
  <si>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</si>
  <si>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</si>
  <si>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</si>
  <si>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</si>
  <si>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</si>
  <si>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</si>
  <si>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</si>
  <si>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</si>
  <si>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</si>
  <si>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</si>
  <si>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</si>
  <si>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</si>
  <si>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</si>
  <si>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</si>
  <si>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</si>
  <si>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</si>
  <si>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</si>
  <si>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</si>
  <si>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</si>
  <si>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</si>
  <si>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</si>
  <si>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</si>
  <si>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</si>
  <si>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</si>
  <si>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</si>
  <si>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</si>
  <si>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</si>
  <si>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</si>
  <si>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</si>
  <si>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</si>
  <si>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</si>
  <si>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</si>
  <si>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</si>
  <si>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</si>
  <si>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</si>
  <si>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</si>
  <si>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</si>
  <si>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</si>
  <si>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</si>
  <si>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</si>
  <si>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</si>
  <si>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</si>
  <si>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</si>
  <si>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</si>
  <si>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</si>
  <si>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</si>
  <si>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</si>
  <si>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</si>
  <si>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</si>
  <si>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</si>
  <si>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</si>
  <si>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</si>
  <si>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</si>
  <si>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</si>
  <si>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</si>
  <si>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</si>
  <si>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</si>
  <si>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</si>
  <si>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</si>
  <si>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</si>
  <si>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</si>
  <si>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</si>
  <si>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</si>
  <si>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</si>
  <si>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</si>
  <si>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</si>
  <si>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</si>
  <si>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</si>
  <si>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</si>
  <si>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</si>
  <si>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</si>
  <si>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</si>
  <si>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</si>
  <si>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</si>
  <si>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</si>
  <si>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</si>
  <si>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</si>
  <si>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</si>
  <si>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</si>
  <si>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</si>
  <si>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</si>
  <si>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</si>
  <si>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</si>
  <si>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</si>
  <si>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</si>
  <si>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</si>
  <si>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</si>
  <si>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</si>
  <si>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</si>
  <si>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</si>
  <si>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</si>
  <si>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</si>
  <si>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</si>
  <si>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</si>
  <si>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</si>
  <si>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</si>
  <si>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</si>
  <si>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</si>
  <si>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</si>
  <si>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</si>
  <si>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</si>
  <si>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</si>
  <si>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</si>
  <si>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</si>
  <si>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</si>
  <si>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</si>
  <si>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</si>
  <si>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</si>
  <si>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</si>
  <si>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</si>
  <si>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</si>
  <si>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</si>
  <si>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</si>
  <si>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</si>
  <si>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</si>
  <si>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</si>
  <si>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</si>
  <si>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</si>
  <si>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</si>
  <si>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</si>
  <si>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</si>
  <si>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</si>
  <si>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</si>
  <si>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</si>
  <si>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</si>
  <si>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</si>
  <si>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</si>
  <si>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</si>
  <si>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</si>
  <si>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</si>
  <si>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</si>
  <si>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</si>
  <si>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</si>
  <si>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</si>
  <si>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</si>
  <si>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</si>
  <si>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</si>
  <si>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</si>
  <si>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</si>
  <si>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</si>
  <si>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</si>
  <si>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</si>
  <si>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</si>
  <si>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</si>
  <si>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</si>
  <si>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</si>
  <si>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</si>
  <si>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</si>
  <si>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</si>
  <si>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</si>
  <si>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</si>
  <si>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</si>
  <si>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</si>
  <si>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</si>
  <si>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</si>
  <si>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</si>
  <si>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</si>
  <si>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</si>
  <si>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</si>
  <si>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</si>
  <si>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</si>
  <si>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</si>
  <si>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</si>
  <si>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</si>
  <si>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</si>
  <si>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</si>
  <si>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</si>
  <si>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</si>
  <si>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</si>
  <si>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</si>
  <si>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</si>
  <si>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</si>
  <si>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</si>
  <si>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</si>
  <si>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</si>
  <si>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</si>
  <si>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</si>
  <si>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</si>
  <si>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</si>
  <si>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</si>
  <si>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</si>
  <si>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</si>
  <si>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</si>
  <si>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</si>
  <si>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</si>
  <si>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</si>
  <si>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</si>
  <si>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</si>
  <si>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</si>
  <si>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</si>
  <si>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</si>
  <si>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</si>
  <si>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</si>
  <si>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</si>
  <si>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</si>
  <si>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</si>
  <si>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</si>
  <si>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</si>
  <si>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</si>
  <si>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</si>
  <si>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</si>
  <si>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</si>
  <si>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</si>
  <si>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</si>
  <si>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</si>
  <si>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</si>
  <si>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</si>
  <si>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</si>
  <si>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</si>
  <si>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</si>
  <si>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</si>
  <si>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</si>
  <si>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</si>
  <si>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</si>
  <si>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</si>
  <si>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</si>
  <si>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</si>
  <si>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</si>
  <si>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</si>
  <si>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</si>
  <si>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</si>
  <si>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</si>
  <si>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</si>
  <si>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</si>
  <si>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</si>
  <si>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</si>
  <si>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</si>
  <si>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</si>
  <si>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</si>
  <si>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</si>
  <si>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</si>
  <si>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</si>
  <si>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</si>
  <si>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</si>
  <si>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</si>
  <si>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</si>
  <si>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</si>
  <si>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</si>
  <si>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</si>
  <si>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</si>
  <si>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</si>
  <si>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</si>
  <si>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</si>
  <si>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</si>
  <si>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</si>
  <si>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</si>
  <si>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</si>
  <si>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</si>
  <si>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</si>
  <si>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</si>
  <si>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</si>
  <si>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</si>
  <si>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</si>
  <si>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</si>
  <si>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</si>
  <si>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</si>
  <si>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</si>
  <si>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</si>
  <si>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</si>
  <si>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</si>
  <si>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</si>
  <si>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</si>
  <si>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</si>
  <si>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</si>
  <si>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</si>
  <si>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</si>
  <si>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</si>
  <si>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</si>
  <si>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</si>
  <si>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</si>
  <si>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</si>
  <si>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</si>
  <si>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</si>
  <si>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</si>
  <si>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</si>
  <si>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</si>
  <si>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</si>
  <si>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</si>
  <si>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</si>
  <si>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</si>
  <si>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</si>
  <si>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</si>
  <si>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</si>
  <si>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</si>
  <si>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</si>
  <si>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</si>
  <si>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</si>
  <si>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</si>
  <si>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</si>
  <si>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</si>
  <si>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</si>
  <si>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</si>
  <si>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</si>
  <si>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</si>
  <si>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</si>
  <si>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</si>
  <si>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</si>
  <si>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</si>
  <si>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</si>
  <si>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</si>
  <si>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</si>
  <si>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</si>
  <si>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</si>
  <si>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</si>
  <si>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</si>
  <si>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</si>
  <si>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</si>
  <si>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</si>
  <si>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</si>
  <si>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</si>
  <si>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</si>
  <si>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</si>
  <si>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</si>
  <si>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</si>
  <si>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</si>
  <si>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</si>
  <si>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</si>
  <si>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</si>
  <si>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</si>
  <si>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</si>
  <si>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</si>
  <si>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</si>
  <si>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</si>
  <si>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</si>
  <si>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</si>
  <si>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</si>
  <si>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</si>
  <si>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</si>
  <si>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</si>
  <si>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</si>
  <si>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</si>
  <si>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</si>
  <si>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</si>
  <si>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</si>
  <si>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</si>
  <si>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</si>
  <si>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</si>
  <si>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</si>
  <si>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</si>
  <si>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</si>
  <si>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</si>
  <si>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</si>
  <si>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</si>
  <si>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</si>
  <si>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</si>
  <si>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</si>
  <si>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</si>
  <si>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</si>
  <si>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</si>
  <si>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</si>
  <si>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</si>
  <si>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</si>
  <si>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</si>
  <si>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</si>
  <si>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</si>
  <si>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</si>
  <si>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</si>
  <si>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</si>
  <si>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</si>
  <si>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</si>
  <si>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</si>
  <si>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</si>
  <si>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</si>
  <si>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</si>
  <si>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</si>
  <si>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</si>
  <si>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</si>
  <si>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</si>
  <si>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</si>
  <si>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</si>
  <si>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</si>
  <si>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</si>
  <si>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</si>
  <si>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</si>
  <si>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</si>
  <si>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</si>
  <si>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</si>
  <si>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</si>
  <si>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</si>
  <si>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</si>
  <si>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</si>
  <si>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</si>
  <si>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</si>
  <si>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</si>
  <si>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</si>
  <si>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</si>
  <si>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</si>
  <si>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</si>
  <si>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</si>
  <si>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</si>
  <si>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</si>
  <si>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</si>
  <si>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</si>
  <si>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</si>
  <si>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</si>
  <si>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</si>
  <si>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</si>
  <si>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</si>
  <si>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</si>
  <si>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</si>
  <si>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</si>
  <si>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</si>
  <si>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</si>
  <si>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</si>
  <si>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</si>
  <si>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</si>
  <si>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</si>
  <si>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</si>
  <si>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</si>
  <si>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</si>
  <si>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</si>
  <si>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</si>
  <si>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</si>
  <si>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</si>
  <si>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</si>
  <si>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</si>
  <si>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</si>
  <si>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</si>
  <si>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</si>
  <si>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</si>
  <si>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</si>
  <si>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</si>
  <si>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</si>
  <si>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</si>
  <si>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</si>
  <si>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</si>
  <si>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</si>
  <si>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</si>
  <si>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</si>
  <si>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</si>
  <si>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</si>
  <si>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</si>
  <si>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</si>
  <si>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</si>
  <si>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</si>
  <si>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</si>
  <si>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</si>
  <si>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</si>
  <si>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</si>
  <si>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</si>
  <si>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</si>
  <si>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</si>
  <si>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</si>
  <si>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</si>
  <si>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</si>
  <si>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</si>
  <si>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</si>
  <si>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</si>
  <si>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</si>
  <si>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</si>
  <si>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</si>
  <si>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</si>
  <si>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</si>
  <si>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</si>
  <si>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</si>
  <si>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</si>
  <si>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</si>
  <si>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</si>
  <si>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</si>
  <si>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</si>
  <si>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</si>
  <si>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</si>
  <si>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</si>
  <si>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</si>
  <si>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</si>
  <si>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</si>
  <si>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</si>
  <si>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</si>
  <si>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</si>
  <si>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</si>
  <si>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</si>
  <si>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</si>
  <si>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</si>
  <si>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</si>
  <si>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</si>
  <si>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</si>
  <si>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</si>
  <si>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</si>
  <si>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</si>
  <si>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</si>
  <si>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</si>
  <si>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</si>
  <si>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</si>
  <si>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</si>
  <si>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</si>
  <si>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</si>
  <si>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</si>
  <si>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</si>
  <si>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</si>
  <si>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</si>
  <si>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</si>
  <si>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</si>
  <si>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</si>
  <si>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</si>
  <si>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</si>
  <si>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</si>
  <si>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</si>
  <si>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</si>
  <si>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</si>
  <si>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</si>
  <si>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</si>
  <si>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</si>
  <si>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</si>
  <si>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</si>
  <si>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</si>
  <si>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</si>
  <si>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</si>
  <si>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</si>
  <si>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</si>
  <si>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</si>
  <si>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</si>
  <si>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</si>
  <si>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</si>
  <si>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</si>
  <si>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</si>
  <si>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</si>
  <si>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</si>
  <si>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</si>
  <si>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</si>
  <si>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</si>
  <si>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</si>
  <si>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</si>
  <si>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</si>
  <si>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</si>
  <si>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</si>
  <si>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</si>
  <si>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</si>
  <si>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</si>
  <si>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</si>
  <si>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</si>
  <si>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</si>
  <si>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</si>
  <si>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</si>
  <si>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</si>
  <si>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</si>
  <si>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</si>
  <si>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</si>
  <si>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</si>
  <si>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</si>
  <si>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</si>
  <si>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</si>
  <si>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</si>
  <si>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</si>
  <si>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</si>
  <si>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</si>
  <si>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</si>
  <si>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</si>
  <si>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</si>
  <si>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</si>
  <si>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</si>
  <si>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</si>
  <si>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</si>
  <si>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</si>
  <si>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</si>
  <si>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</si>
  <si>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</si>
  <si>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</si>
  <si>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</si>
  <si>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</si>
  <si>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</si>
  <si>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</si>
  <si>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</si>
  <si>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</si>
  <si>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</si>
  <si>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</si>
  <si>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</si>
  <si>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</si>
  <si>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</si>
  <si>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</si>
  <si>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</si>
  <si>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</si>
  <si>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</si>
  <si>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</si>
  <si>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</si>
  <si>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</si>
  <si>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</si>
  <si>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</si>
  <si>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</si>
  <si>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</si>
  <si>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</si>
  <si>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</si>
  <si>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</si>
  <si>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</si>
  <si>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</si>
  <si>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</si>
  <si>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</si>
  <si>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</si>
  <si>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</si>
  <si>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</si>
  <si>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</si>
  <si>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</si>
  <si>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</si>
  <si>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</si>
  <si>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</si>
  <si>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</si>
  <si>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</si>
  <si>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</si>
  <si>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</si>
  <si>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</si>
  <si>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</si>
  <si>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</si>
  <si>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</si>
  <si>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</si>
  <si>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</si>
  <si>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</si>
  <si>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</si>
  <si>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</si>
  <si>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</si>
  <si>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</si>
  <si>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</si>
  <si>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</si>
  <si>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</si>
  <si>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</si>
  <si>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</si>
  <si>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</si>
  <si>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</si>
  <si>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</si>
  <si>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</si>
  <si>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</si>
  <si>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</si>
  <si>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</si>
  <si>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</si>
  <si>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</si>
  <si>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</si>
  <si>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</si>
  <si>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</si>
  <si>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</si>
  <si>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</si>
  <si>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</si>
  <si>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</si>
  <si>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</si>
  <si>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</si>
  <si>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</si>
  <si>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</si>
  <si>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</si>
  <si>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</si>
  <si>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</si>
  <si>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</si>
  <si>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</si>
  <si>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</si>
  <si>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</si>
  <si>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</si>
  <si>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</si>
  <si>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</si>
  <si>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</si>
  <si>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</si>
  <si>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</si>
  <si>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</si>
  <si>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</si>
  <si>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</si>
  <si>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</si>
  <si>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</si>
  <si>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</si>
  <si>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</si>
  <si>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</si>
  <si>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</si>
  <si>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</si>
  <si>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</si>
  <si>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</si>
  <si>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</si>
  <si>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</si>
  <si>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</si>
  <si>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</si>
  <si>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</si>
  <si>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</si>
  <si>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</si>
  <si>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</si>
  <si>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</si>
  <si>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</si>
  <si>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</si>
  <si>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</si>
  <si>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</si>
  <si>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</si>
  <si>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</si>
  <si>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</si>
  <si>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</si>
  <si>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</si>
  <si>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</si>
  <si>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</si>
  <si>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</si>
  <si>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</si>
  <si>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</si>
  <si>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</si>
  <si>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</si>
  <si>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</si>
  <si>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</si>
  <si>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</si>
  <si>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</si>
  <si>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</si>
  <si>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</si>
  <si>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</si>
  <si>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</si>
  <si>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</si>
  <si>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</si>
  <si>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</si>
  <si>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</si>
  <si>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</si>
  <si>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</si>
  <si>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</si>
  <si>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</si>
  <si>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</si>
  <si>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</si>
  <si>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</si>
  <si>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</si>
  <si>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</si>
  <si>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</si>
  <si>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</si>
  <si>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</si>
  <si>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</si>
  <si>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</si>
  <si>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</si>
  <si>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</si>
  <si>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</si>
  <si>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</si>
  <si>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</si>
  <si>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</si>
  <si>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</si>
  <si>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</si>
  <si>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</si>
  <si>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</si>
  <si>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</si>
  <si>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</si>
  <si>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</si>
  <si>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</si>
  <si>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</si>
  <si>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</si>
  <si>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</si>
  <si>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</si>
  <si>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</si>
  <si>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</si>
  <si>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</si>
  <si>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</si>
  <si>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</si>
  <si>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</si>
  <si>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</si>
  <si>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</si>
  <si>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</si>
  <si>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</si>
  <si>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</si>
  <si>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</si>
  <si>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</si>
  <si>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</si>
  <si>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</si>
  <si>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</si>
  <si>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</si>
  <si>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</si>
  <si>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</si>
  <si>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</si>
  <si>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</si>
  <si>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</si>
  <si>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</si>
  <si>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</si>
  <si>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</si>
  <si>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</si>
  <si>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</si>
  <si>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</si>
  <si>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</si>
  <si>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</si>
  <si>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</si>
  <si>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</si>
  <si>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</si>
  <si>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</si>
  <si>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</si>
  <si>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</si>
  <si>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</si>
  <si>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</si>
  <si>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</si>
  <si>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</si>
  <si>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</si>
  <si>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</si>
  <si>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</si>
  <si>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</si>
  <si>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</si>
  <si>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</si>
  <si>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</si>
  <si>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</si>
  <si>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</si>
  <si>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</si>
  <si>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</si>
  <si>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</si>
  <si>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</si>
  <si>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</si>
  <si>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</si>
  <si>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</si>
  <si>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</si>
  <si>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</si>
  <si>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</si>
  <si>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</si>
  <si>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</si>
  <si>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</si>
  <si>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</si>
  <si>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</si>
  <si>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</si>
  <si>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</si>
  <si>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</si>
  <si>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</si>
  <si>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</si>
  <si>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</si>
  <si>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</si>
  <si>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</si>
  <si>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</si>
  <si>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</si>
  <si>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</si>
  <si>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</si>
  <si>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</si>
  <si>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</si>
  <si>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</si>
  <si>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</si>
  <si>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</si>
  <si>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</si>
  <si>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</si>
  <si>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</si>
  <si>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</si>
  <si>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</si>
  <si>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</si>
  <si>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</si>
  <si>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</si>
  <si>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</si>
  <si>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</si>
  <si>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</si>
  <si>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</si>
  <si>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</si>
  <si>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</si>
  <si>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</si>
  <si>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</si>
  <si>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</si>
  <si>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</si>
  <si>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</si>
  <si>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</si>
  <si>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</si>
  <si>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</si>
  <si>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</si>
  <si>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</si>
  <si>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</si>
  <si>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</si>
  <si>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</si>
  <si>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</si>
  <si>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</si>
  <si>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</si>
  <si>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</si>
  <si>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</si>
  <si>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</si>
  <si>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</si>
  <si>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</si>
  <si>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</si>
  <si>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</si>
  <si>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</si>
  <si>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</si>
  <si>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</si>
  <si>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</si>
  <si>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</si>
  <si>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</si>
  <si>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</si>
  <si>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</si>
  <si>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</si>
  <si>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</si>
  <si>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</si>
  <si>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</si>
  <si>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</si>
  <si>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</si>
  <si>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</si>
  <si>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</si>
  <si>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</si>
  <si>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</si>
  <si>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</si>
  <si>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</si>
  <si>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</si>
  <si>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</si>
  <si>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</si>
  <si>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</si>
  <si>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</si>
  <si>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</si>
  <si>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</si>
  <si>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</si>
  <si>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</si>
  <si>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</si>
  <si>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</si>
  <si>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</si>
  <si>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</si>
  <si>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</si>
  <si>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</si>
  <si>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</si>
  <si>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</si>
  <si>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</si>
  <si>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</si>
  <si>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</si>
  <si>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</si>
  <si>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</si>
  <si>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</si>
  <si>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</si>
  <si>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</si>
  <si>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</si>
  <si>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</si>
  <si>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</si>
  <si>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</si>
  <si>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</si>
  <si>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</si>
  <si>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</si>
  <si>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</si>
  <si>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</si>
  <si>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</si>
  <si>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</si>
  <si>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</si>
  <si>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</si>
  <si>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</si>
  <si>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</si>
  <si>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</si>
  <si>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</si>
  <si>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</si>
  <si>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</si>
  <si>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</si>
  <si>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</si>
  <si>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</si>
  <si>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</si>
  <si>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</si>
  <si>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</si>
  <si>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</si>
  <si>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</si>
  <si>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</si>
  <si>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</si>
  <si>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</si>
  <si>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</si>
  <si>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</si>
  <si>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</si>
  <si>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</si>
  <si>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</si>
  <si>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</si>
  <si>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</si>
  <si>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</si>
  <si>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</si>
  <si>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</si>
  <si>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</si>
  <si>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</si>
  <si>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</si>
  <si>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</si>
  <si>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</si>
  <si>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</si>
  <si>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</si>
  <si>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</si>
  <si>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</si>
  <si>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</si>
  <si>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</si>
  <si>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</si>
  <si>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</si>
  <si>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</si>
  <si>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</si>
  <si>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</si>
  <si>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</si>
  <si>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</si>
  <si>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</si>
  <si>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</si>
  <si>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</si>
  <si>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</si>
  <si>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</si>
  <si>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</si>
  <si>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</si>
  <si>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</si>
  <si>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</si>
  <si>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</si>
  <si>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</si>
  <si>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</si>
  <si>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</si>
  <si>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</si>
  <si>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</si>
  <si>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</si>
  <si>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</si>
  <si>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</si>
  <si>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</si>
  <si>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</si>
  <si>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</si>
  <si>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</si>
  <si>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</si>
  <si>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</si>
  <si>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</si>
  <si>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</si>
  <si>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</si>
  <si>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</si>
  <si>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</si>
  <si>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</si>
  <si>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</si>
  <si>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</si>
  <si>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</si>
  <si>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</si>
  <si>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</si>
  <si>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</si>
  <si>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</si>
  <si>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</si>
  <si>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</si>
  <si>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</si>
  <si>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</si>
  <si>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</si>
  <si>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</si>
  <si>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</si>
  <si>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</si>
  <si>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</si>
  <si>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</si>
  <si>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</si>
  <si>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</si>
  <si>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</si>
  <si>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</si>
  <si>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</si>
  <si>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</si>
  <si>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</si>
  <si>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</si>
  <si>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</si>
  <si>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</si>
  <si>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</si>
  <si>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</si>
  <si>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</si>
  <si>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</si>
  <si>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</si>
  <si>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</si>
  <si>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</si>
  <si>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</si>
  <si>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</si>
  <si>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</si>
  <si>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</si>
  <si>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</si>
  <si>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</si>
  <si>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</si>
  <si>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</si>
  <si>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</si>
  <si>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</si>
  <si>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</si>
  <si>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</si>
  <si>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</si>
  <si>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</si>
  <si>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</si>
  <si>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</si>
  <si>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</si>
  <si>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</si>
  <si>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</si>
  <si>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</si>
  <si>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</si>
  <si>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</si>
  <si>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</si>
  <si>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</si>
  <si>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</si>
  <si>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</si>
  <si>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</si>
  <si>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</si>
  <si>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</si>
  <si>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</si>
  <si>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</si>
  <si>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</si>
  <si>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</si>
  <si>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</si>
  <si>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</si>
  <si>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</si>
  <si>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</si>
  <si>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</si>
  <si>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</si>
  <si>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</si>
  <si>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</si>
  <si>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</si>
  <si>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</si>
  <si>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</si>
  <si>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</si>
  <si>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</si>
  <si>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</si>
  <si>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</si>
  <si>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</si>
  <si>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</si>
  <si>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</si>
  <si>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</si>
  <si>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</si>
  <si>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</si>
  <si>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</si>
  <si>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</si>
  <si>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</si>
  <si>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</si>
  <si>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</si>
  <si>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</si>
  <si>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</si>
  <si>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</si>
  <si>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</si>
  <si>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</si>
  <si>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</si>
  <si>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</si>
  <si>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</si>
  <si>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</si>
  <si>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</si>
  <si>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</si>
  <si>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</si>
  <si>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</si>
  <si>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</si>
  <si>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</si>
  <si>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</si>
  <si>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</si>
  <si>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</si>
  <si>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</si>
  <si>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</si>
  <si>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</si>
  <si>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</si>
  <si>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</si>
  <si>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</si>
  <si>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</si>
  <si>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</si>
  <si>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</si>
  <si>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</si>
  <si>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</si>
  <si>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</si>
  <si>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</si>
  <si>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</si>
  <si>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</si>
  <si>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</si>
  <si>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</si>
  <si>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</si>
  <si>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</si>
  <si>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</si>
  <si>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</si>
  <si>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</si>
  <si>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</si>
  <si>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</si>
  <si>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</si>
  <si>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</si>
  <si>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</si>
  <si>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</si>
  <si>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</si>
  <si>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</si>
  <si>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</si>
  <si>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</si>
  <si>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</si>
  <si>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</si>
  <si>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</si>
  <si>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</si>
  <si>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</si>
  <si>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</si>
  <si>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</si>
  <si>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</si>
  <si>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</si>
  <si>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</si>
  <si>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</si>
  <si>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</si>
  <si>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</si>
  <si>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</si>
  <si>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</si>
  <si>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</si>
  <si>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</si>
  <si>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</si>
  <si>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</si>
  <si>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</si>
  <si>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</si>
  <si>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</si>
  <si>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</si>
  <si>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</si>
  <si>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</si>
  <si>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</si>
  <si>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</si>
  <si>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</si>
  <si>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</si>
  <si>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</si>
  <si>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</si>
  <si>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</si>
  <si>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</si>
  <si>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</si>
  <si>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</si>
  <si>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</si>
  <si>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</si>
  <si>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</si>
  <si>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</si>
  <si>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</si>
  <si>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</si>
  <si>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</si>
  <si>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</si>
  <si>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</si>
  <si>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</si>
  <si>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</si>
  <si>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</si>
  <si>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</si>
  <si>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</si>
  <si>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</si>
  <si>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</si>
  <si>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</si>
  <si>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</si>
  <si>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</si>
  <si>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</si>
  <si>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</si>
  <si>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</si>
  <si>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</si>
  <si>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</si>
  <si>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</si>
  <si>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</si>
  <si>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</si>
  <si>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</si>
  <si>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</si>
  <si>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</si>
  <si>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</si>
  <si>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</si>
  <si>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</si>
  <si>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</si>
  <si>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</si>
  <si>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</si>
  <si>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</si>
  <si>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</si>
  <si>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</si>
  <si>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</si>
  <si>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</si>
  <si>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</si>
  <si>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</si>
  <si>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</si>
  <si>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</si>
  <si>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</si>
  <si>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</si>
  <si>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</si>
  <si>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</si>
  <si>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</si>
  <si>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</si>
  <si>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</si>
  <si>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</si>
  <si>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</si>
  <si>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</si>
  <si>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</si>
  <si>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</si>
  <si>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</si>
  <si>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</si>
  <si>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</si>
  <si>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</si>
  <si>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</si>
  <si>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</si>
  <si>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</si>
  <si>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</si>
  <si>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</si>
  <si>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</si>
  <si>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</si>
  <si>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</si>
  <si>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</si>
  <si>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</si>
  <si>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</si>
  <si>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</si>
  <si>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</si>
  <si>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</si>
  <si>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</si>
  <si>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</si>
  <si>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</si>
  <si>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</si>
  <si>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</si>
  <si>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</si>
  <si>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</si>
  <si>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</si>
  <si>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</si>
  <si>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</si>
  <si>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</si>
  <si>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</si>
  <si>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</si>
  <si>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</si>
  <si>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</si>
  <si>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</si>
  <si>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</si>
  <si>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</si>
  <si>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</si>
  <si>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</si>
  <si>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</si>
  <si>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</si>
  <si>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</si>
  <si>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</si>
  <si>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</si>
  <si>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</si>
  <si>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</si>
  <si>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</si>
  <si>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</si>
  <si>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</si>
  <si>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</si>
  <si>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</si>
  <si>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</si>
  <si>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</si>
  <si>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</si>
  <si>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</si>
  <si>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</si>
  <si>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</si>
  <si>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</si>
  <si>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</si>
  <si>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</si>
  <si>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</si>
  <si>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</si>
  <si>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</si>
  <si>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</si>
  <si>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</si>
  <si>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</si>
  <si>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</si>
  <si>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</si>
  <si>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</si>
  <si>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</si>
  <si>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</si>
  <si>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</si>
  <si>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</si>
  <si>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</si>
  <si>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</si>
  <si>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</si>
  <si>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</si>
  <si>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</si>
  <si>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</si>
  <si>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</si>
  <si>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</si>
  <si>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</si>
  <si>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</si>
  <si>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</si>
  <si>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</si>
  <si>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</si>
  <si>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</si>
  <si>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</si>
  <si>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</si>
  <si>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</si>
  <si>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</si>
  <si>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</si>
  <si>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</si>
  <si>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</si>
  <si>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</si>
  <si>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</si>
  <si>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</si>
  <si>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</si>
  <si>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</si>
  <si>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</si>
  <si>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</si>
  <si>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</si>
  <si>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</si>
  <si>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</si>
  <si>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</si>
  <si>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</si>
  <si>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</si>
  <si>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</si>
  <si>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</si>
  <si>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</si>
  <si>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</si>
  <si>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</si>
  <si>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</si>
  <si>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</si>
  <si>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</si>
  <si>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</si>
  <si>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</si>
  <si>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</si>
  <si>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</si>
  <si>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</si>
  <si>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</si>
  <si>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</si>
  <si>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</si>
  <si>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</si>
  <si>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</si>
  <si>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</si>
  <si>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</si>
  <si>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</si>
  <si>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</si>
  <si>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</si>
  <si>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</si>
  <si>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</si>
  <si>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</si>
  <si>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</si>
  <si>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</si>
  <si>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</si>
  <si>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</si>
  <si>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</si>
  <si>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</si>
  <si>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</si>
  <si>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</si>
  <si>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</si>
  <si>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</si>
  <si>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</si>
  <si>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</si>
  <si>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</si>
  <si>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</si>
  <si>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</si>
  <si>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</si>
  <si>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</si>
  <si>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</si>
  <si>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</si>
  <si>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</si>
  <si>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</si>
  <si>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</si>
  <si>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</si>
  <si>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</si>
  <si>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</si>
  <si>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</si>
  <si>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</si>
  <si>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</si>
  <si>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</si>
  <si>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</si>
  <si>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</si>
  <si>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</si>
  <si>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</si>
  <si>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</si>
  <si>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</si>
  <si>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</si>
  <si>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</si>
  <si>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</si>
  <si>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</si>
  <si>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</si>
  <si>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</si>
  <si>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</si>
  <si>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</si>
  <si>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</si>
  <si>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</si>
  <si>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</si>
  <si>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</si>
  <si>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</si>
  <si>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</si>
  <si>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</si>
  <si>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</si>
  <si>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</si>
  <si>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</si>
  <si>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</si>
  <si>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</si>
  <si>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</si>
  <si>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</si>
  <si>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</si>
  <si>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</si>
  <si>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</si>
  <si>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</si>
  <si>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</si>
  <si>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</si>
  <si>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</si>
  <si>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</si>
  <si>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</si>
  <si>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</si>
  <si>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</si>
  <si>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</si>
  <si>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</si>
  <si>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</si>
  <si>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</si>
  <si>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</si>
  <si>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</si>
  <si>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</si>
  <si>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</si>
  <si>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</si>
  <si>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</si>
  <si>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</si>
  <si>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</si>
  <si>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</si>
  <si>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</si>
  <si>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</si>
  <si>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</si>
  <si>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</si>
  <si>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</si>
  <si>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</si>
  <si>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</si>
  <si>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</si>
  <si>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</si>
  <si>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</si>
  <si>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</si>
  <si>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</si>
  <si>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</si>
  <si>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</si>
  <si>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</si>
  <si>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</si>
  <si>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</si>
  <si>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</si>
  <si>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</si>
  <si>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</si>
  <si>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</si>
  <si>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</si>
  <si>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</si>
  <si>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</si>
  <si>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</si>
  <si>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</si>
  <si>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</si>
  <si>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</si>
  <si>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</si>
  <si>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</si>
  <si>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</si>
  <si>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</si>
  <si>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</si>
  <si>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</si>
  <si>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</si>
  <si>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</si>
  <si>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</si>
  <si>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</si>
  <si>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</si>
  <si>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</si>
  <si>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</si>
  <si>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</si>
  <si>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</si>
  <si>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</si>
  <si>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</si>
  <si>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</si>
  <si>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</si>
  <si>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</si>
  <si>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</si>
  <si>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</si>
  <si>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</si>
  <si>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</si>
  <si>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</si>
  <si>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</si>
  <si>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</si>
  <si>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</si>
  <si>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</si>
  <si>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</si>
  <si>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</si>
  <si>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</si>
  <si>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</si>
  <si>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</si>
  <si>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</si>
  <si>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</si>
  <si>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</si>
  <si>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</si>
  <si>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</si>
  <si>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</si>
  <si>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</si>
  <si>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</si>
  <si>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</si>
  <si>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</si>
  <si>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</si>
  <si>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</si>
  <si>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</si>
  <si>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</si>
  <si>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</si>
  <si>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</si>
  <si>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</si>
  <si>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</si>
  <si>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</si>
  <si>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</si>
  <si>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</si>
  <si>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</si>
  <si>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</si>
  <si>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</si>
  <si>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</si>
  <si>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</si>
  <si>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</si>
  <si>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</si>
  <si>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</si>
  <si>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</si>
  <si>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</si>
  <si>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</si>
  <si>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</si>
  <si>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</si>
  <si>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</si>
  <si>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</si>
  <si>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</si>
  <si>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</si>
  <si>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</si>
  <si>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</si>
  <si>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</si>
  <si>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</si>
  <si>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</si>
  <si>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</si>
  <si>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</si>
  <si>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</si>
  <si>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</si>
  <si>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</si>
  <si>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</si>
  <si>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</si>
  <si>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</si>
  <si>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</si>
  <si>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</si>
  <si>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</si>
  <si>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</si>
  <si>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</si>
  <si>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</si>
  <si>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</si>
  <si>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</si>
  <si>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</si>
  <si>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</si>
  <si>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</si>
  <si>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</si>
  <si>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</si>
  <si>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</si>
  <si>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</si>
  <si>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</si>
  <si>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</si>
  <si>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</si>
  <si>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</si>
  <si>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</si>
  <si>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</si>
  <si>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</si>
  <si>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</si>
  <si>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</si>
  <si>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</si>
  <si>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</si>
  <si>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</si>
  <si>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</si>
  <si>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</si>
  <si>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</si>
  <si>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</si>
  <si>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</si>
  <si>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</si>
  <si>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</si>
  <si>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</si>
  <si>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</si>
  <si>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</si>
  <si>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</si>
  <si>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</si>
  <si>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</si>
  <si>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</si>
  <si>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</si>
  <si>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</si>
  <si>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</si>
  <si>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</si>
  <si>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</si>
  <si>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</si>
  <si>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</si>
  <si>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</si>
  <si>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</si>
  <si>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</si>
  <si>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</si>
  <si>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</si>
  <si>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</si>
  <si>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</si>
  <si>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</si>
  <si>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</si>
  <si>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</si>
  <si>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</si>
  <si>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</si>
  <si>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</si>
  <si>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</si>
  <si>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</si>
  <si>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</si>
  <si>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</si>
  <si>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</si>
  <si>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</si>
  <si>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</si>
  <si>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</si>
  <si>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</si>
  <si>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</si>
  <si>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</si>
  <si>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</si>
  <si>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</si>
  <si>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</si>
  <si>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</si>
  <si>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</si>
  <si>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</si>
  <si>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</si>
  <si>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</si>
  <si>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</si>
  <si>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</si>
  <si>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</si>
  <si>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</si>
  <si>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</si>
  <si>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</si>
  <si>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</si>
  <si>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</si>
  <si>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</si>
  <si>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</si>
  <si>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</si>
  <si>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</si>
  <si>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</si>
  <si>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</si>
  <si>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</si>
  <si>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</si>
  <si>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</si>
  <si>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</si>
  <si>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</si>
  <si>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</si>
  <si>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</si>
  <si>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</si>
  <si>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</si>
  <si>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</si>
  <si>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</si>
  <si>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</si>
  <si>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</si>
  <si>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</si>
  <si>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</si>
  <si>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</si>
  <si>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</si>
  <si>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</si>
  <si>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</si>
  <si>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</si>
  <si>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</si>
  <si>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</si>
  <si>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</si>
  <si>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</si>
  <si>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</si>
  <si>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</si>
  <si>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</si>
  <si>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</si>
  <si>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</si>
  <si>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</si>
  <si>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</si>
  <si>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</si>
  <si>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</si>
  <si>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</si>
  <si>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</si>
  <si>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</si>
  <si>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</si>
  <si>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</si>
  <si>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</si>
  <si>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</si>
  <si>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</si>
  <si>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</si>
  <si>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</si>
  <si>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</si>
  <si>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</si>
  <si>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</si>
  <si>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</si>
  <si>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</si>
  <si>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</si>
  <si>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</si>
  <si>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</si>
  <si>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</si>
  <si>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</si>
  <si>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</si>
  <si>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</si>
  <si>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</si>
  <si>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</si>
  <si>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</si>
  <si>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</si>
  <si>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</si>
  <si>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</si>
  <si>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</si>
  <si>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</si>
  <si>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</si>
  <si>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</si>
  <si>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</si>
  <si>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</si>
  <si>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</si>
  <si>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</si>
  <si>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</si>
  <si>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</si>
  <si>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</si>
  <si>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</si>
  <si>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</si>
  <si>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</si>
  <si>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</si>
  <si>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</si>
  <si>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</si>
  <si>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</si>
  <si>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</si>
  <si>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</si>
  <si>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</si>
  <si>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</si>
  <si>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</si>
  <si>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</si>
  <si>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</si>
  <si>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</si>
  <si>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</si>
  <si>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</si>
  <si>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</si>
  <si>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</si>
  <si>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</si>
  <si>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</si>
  <si>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</si>
  <si>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</si>
  <si>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</si>
  <si>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</si>
  <si>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</si>
  <si>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</si>
  <si>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</si>
  <si>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</si>
  <si>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</si>
  <si>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</si>
  <si>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</si>
  <si>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</si>
  <si>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</si>
  <si>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</si>
  <si>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</si>
  <si>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</si>
  <si>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</si>
  <si>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</si>
  <si>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</si>
  <si>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</si>
  <si>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</si>
  <si>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</si>
  <si>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</si>
  <si>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</si>
  <si>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</si>
  <si>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</si>
  <si>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</si>
  <si>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</si>
  <si>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</si>
  <si>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</si>
  <si>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</si>
  <si>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</si>
  <si>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</si>
  <si>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</si>
  <si>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</si>
  <si>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</si>
  <si>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</si>
  <si>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</si>
  <si>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</si>
  <si>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</si>
  <si>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</si>
  <si>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</si>
  <si>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</si>
  <si>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</si>
  <si>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</si>
  <si>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</si>
  <si>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</si>
  <si>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</si>
  <si>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</si>
  <si>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</si>
  <si>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</si>
  <si>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</si>
  <si>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</si>
  <si>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</si>
  <si>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</si>
  <si>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</si>
  <si>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</si>
  <si>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</si>
  <si>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</si>
  <si>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</si>
  <si>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</si>
  <si>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</si>
  <si>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</si>
  <si>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</si>
  <si>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</si>
  <si>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</si>
  <si>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</si>
  <si>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</si>
  <si>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</si>
  <si>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</si>
  <si>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</si>
  <si>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</si>
  <si>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</si>
  <si>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</si>
  <si>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</si>
  <si>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</si>
  <si>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</si>
  <si>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</si>
  <si>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</si>
  <si>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</si>
  <si>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</si>
  <si>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</si>
  <si>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</si>
  <si>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</si>
  <si>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</si>
  <si>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</si>
  <si>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</si>
  <si>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</si>
  <si>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</si>
  <si>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</si>
  <si>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</si>
  <si>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</si>
  <si>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</si>
  <si>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</si>
  <si>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</si>
  <si>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</si>
  <si>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</si>
  <si>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</si>
  <si>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</si>
  <si>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</si>
  <si>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</si>
  <si>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</si>
  <si>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</si>
  <si>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</si>
  <si>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</si>
  <si>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</si>
  <si>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</si>
  <si>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</si>
  <si>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</si>
  <si>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</si>
  <si>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</si>
  <si>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</si>
  <si>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</si>
  <si>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</si>
  <si>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</si>
  <si>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</si>
  <si>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</si>
  <si>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</si>
  <si>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</si>
  <si>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</si>
  <si>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</si>
  <si>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</si>
  <si>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</si>
  <si>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</si>
  <si>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</si>
  <si>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</si>
  <si>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</si>
  <si>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</si>
  <si>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</si>
  <si>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</si>
  <si>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</si>
  <si>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</si>
  <si>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</si>
  <si>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</si>
  <si>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</si>
  <si>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</si>
  <si>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</si>
  <si>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</si>
  <si>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</si>
  <si>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</si>
  <si>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</si>
  <si>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</si>
  <si>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</si>
  <si>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</si>
  <si>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</si>
  <si>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</si>
  <si>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</si>
  <si>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</si>
  <si>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</si>
  <si>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</si>
  <si>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</si>
  <si>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</si>
  <si>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</si>
  <si>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</si>
  <si>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</si>
  <si>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</si>
  <si>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</si>
  <si>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</si>
  <si>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</si>
  <si>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</si>
  <si>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</si>
  <si>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</si>
  <si>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</si>
  <si>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</si>
  <si>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</si>
  <si>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</si>
  <si>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</si>
  <si>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</si>
  <si>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</si>
  <si>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</si>
  <si>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</si>
  <si>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</si>
  <si>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</si>
  <si>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</si>
  <si>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</si>
  <si>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</si>
  <si>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</si>
  <si>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</si>
  <si>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</si>
  <si>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</si>
  <si>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</si>
  <si>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</si>
  <si>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</si>
  <si>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</si>
  <si>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</si>
  <si>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</si>
  <si>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</si>
  <si>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</si>
  <si>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</si>
  <si>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</si>
  <si>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</si>
  <si>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</si>
  <si>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</si>
  <si>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</si>
  <si>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</si>
  <si>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</si>
  <si>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</si>
  <si>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</si>
  <si>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</si>
  <si>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</si>
  <si>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</si>
  <si>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</si>
  <si>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</si>
  <si>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</si>
  <si>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</si>
  <si>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</si>
  <si>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</si>
  <si>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</si>
  <si>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</si>
  <si>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</si>
  <si>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</si>
  <si>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</si>
  <si>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</si>
  <si>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</si>
  <si>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</si>
  <si>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</si>
  <si>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</si>
  <si>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</si>
  <si>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</si>
  <si>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</si>
  <si>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</si>
  <si>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</si>
  <si>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</si>
  <si>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</si>
  <si>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</si>
  <si>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</si>
  <si>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</si>
  <si>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</si>
  <si>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</si>
  <si>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</si>
  <si>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</si>
  <si>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</si>
  <si>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</si>
  <si>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</si>
  <si>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</si>
  <si>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</si>
  <si>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</si>
  <si>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</si>
  <si>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</si>
  <si>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</si>
  <si>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</si>
  <si>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</si>
  <si>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</si>
  <si>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</si>
  <si>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</si>
  <si>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</si>
  <si>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</si>
  <si>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</si>
  <si>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</si>
  <si>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</si>
  <si>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</si>
  <si>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</si>
  <si>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</si>
  <si>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</si>
  <si>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</si>
  <si>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</si>
  <si>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</si>
  <si>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</si>
  <si>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</si>
  <si>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</si>
  <si>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</si>
  <si>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</si>
  <si>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</si>
  <si>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</si>
  <si>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</si>
  <si>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</si>
  <si>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</si>
  <si>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</si>
  <si>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</si>
  <si>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</si>
  <si>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</si>
  <si>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</si>
  <si>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</si>
  <si>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</si>
  <si>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</si>
  <si>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</si>
  <si>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</si>
  <si>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</si>
  <si>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</si>
  <si>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</si>
  <si>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</si>
  <si>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</si>
  <si>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</si>
  <si>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</si>
  <si>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</si>
  <si>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</si>
  <si>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</si>
  <si>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</si>
  <si>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</si>
  <si>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</si>
  <si>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</si>
  <si>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</si>
  <si>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</si>
  <si>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</si>
  <si>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</si>
  <si>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</si>
  <si>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</si>
  <si>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</si>
  <si>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</si>
  <si>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</si>
  <si>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</si>
  <si>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</si>
  <si>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</si>
  <si>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</si>
  <si>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</si>
  <si>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</si>
  <si>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</si>
  <si>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</si>
  <si>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</si>
  <si>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</si>
  <si>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</si>
  <si>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</si>
  <si>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</si>
  <si>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</si>
  <si>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</si>
  <si>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</si>
  <si>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</si>
  <si>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</si>
  <si>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</si>
  <si>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</si>
  <si>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</si>
  <si>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</si>
  <si>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</si>
  <si>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</si>
  <si>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</si>
  <si>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</si>
  <si>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</si>
  <si>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</si>
  <si>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</si>
  <si>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</si>
  <si>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</si>
  <si>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</si>
  <si>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</si>
  <si>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</si>
  <si>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</si>
  <si>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</si>
  <si>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</si>
  <si>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</si>
  <si>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</si>
  <si>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</si>
  <si>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</si>
  <si>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</si>
  <si>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</si>
  <si>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</si>
  <si>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</si>
  <si>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</si>
  <si>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</si>
  <si>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</si>
  <si>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</si>
  <si>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</si>
  <si>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</si>
  <si>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</si>
  <si>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</si>
  <si>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</si>
  <si>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</si>
  <si>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</si>
  <si>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</si>
  <si>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</si>
  <si>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</si>
  <si>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</si>
  <si>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</si>
  <si>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</si>
  <si>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</si>
  <si>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</si>
  <si>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</si>
  <si>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</si>
  <si>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</si>
  <si>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</si>
  <si>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</si>
  <si>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</si>
  <si>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</si>
  <si>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</si>
  <si>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</si>
  <si>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</si>
  <si>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</si>
  <si>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</si>
  <si>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</si>
  <si>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</si>
  <si>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</si>
  <si>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</si>
  <si>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</si>
  <si>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</si>
  <si>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</si>
  <si>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</si>
  <si>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</si>
  <si>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</si>
  <si>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</si>
  <si>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</si>
  <si>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</si>
  <si>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</si>
  <si>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</si>
  <si>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</si>
  <si>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</si>
  <si>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</si>
  <si>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</si>
  <si>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</si>
  <si>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</si>
  <si>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</si>
  <si>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</si>
  <si>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</si>
  <si>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</si>
  <si>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</si>
  <si>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</si>
  <si>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</si>
  <si>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</si>
  <si>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</si>
  <si>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</si>
  <si>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</si>
  <si>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</si>
  <si>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</si>
  <si>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</si>
  <si>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</si>
  <si>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</si>
  <si>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</si>
  <si>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</si>
  <si>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</si>
  <si>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</si>
  <si>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</si>
  <si>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</si>
  <si>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</si>
  <si>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</si>
  <si>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</si>
  <si>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</si>
  <si>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</si>
  <si>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</si>
  <si>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</si>
  <si>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</si>
  <si>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</si>
  <si>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</si>
  <si>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</si>
  <si>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</si>
  <si>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</si>
  <si>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</si>
  <si>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</si>
  <si>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</si>
  <si>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</si>
  <si>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</si>
  <si>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</si>
  <si>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</si>
  <si>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</si>
  <si>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</si>
  <si>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</si>
  <si>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</si>
  <si>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</si>
  <si>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</si>
  <si>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</si>
  <si>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</si>
  <si>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</si>
  <si>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</si>
  <si>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</si>
  <si>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</si>
  <si>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</si>
  <si>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</si>
  <si>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</si>
  <si>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</si>
  <si>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</si>
  <si>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</si>
  <si>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</si>
  <si>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</si>
  <si>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</si>
  <si>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</si>
  <si>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</si>
  <si>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</si>
  <si>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</si>
  <si>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</si>
  <si>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</si>
  <si>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</si>
  <si>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</si>
  <si>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</si>
  <si>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</si>
  <si>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</si>
  <si>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</si>
  <si>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</si>
  <si>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</si>
  <si>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</si>
  <si>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</si>
  <si>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</si>
  <si>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</si>
  <si>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</si>
  <si>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</si>
  <si>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</si>
  <si>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</si>
  <si>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</si>
  <si>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</si>
  <si>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</si>
  <si>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</si>
  <si>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</si>
  <si>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</si>
  <si>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</si>
  <si>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</si>
  <si>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</si>
  <si>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</si>
  <si>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</si>
  <si>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</si>
  <si>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</si>
  <si>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</si>
  <si>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</si>
  <si>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</si>
  <si>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</si>
  <si>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</si>
  <si>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</si>
  <si>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</si>
  <si>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</si>
  <si>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</si>
  <si>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</si>
  <si>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</si>
  <si>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</si>
  <si>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</si>
  <si>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</si>
  <si>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</si>
  <si>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</si>
  <si>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</si>
  <si>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</si>
  <si>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</si>
  <si>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</si>
  <si>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</si>
  <si>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</si>
  <si>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</si>
  <si>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</si>
  <si>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</si>
  <si>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</si>
  <si>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</si>
  <si>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</si>
  <si>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</si>
  <si>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</si>
  <si>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</si>
  <si>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</si>
  <si>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</si>
  <si>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</si>
  <si>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</si>
  <si>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</si>
  <si>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</si>
  <si>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</si>
  <si>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</si>
  <si>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</si>
  <si>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</si>
  <si>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</si>
  <si>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</si>
  <si>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</si>
  <si>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</si>
  <si>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</si>
  <si>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</si>
  <si>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</si>
  <si>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</si>
  <si>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</si>
  <si>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</si>
  <si>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</si>
  <si>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</si>
  <si>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</si>
  <si>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</si>
  <si>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</si>
  <si>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</si>
  <si>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</si>
  <si>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</si>
  <si>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</si>
  <si>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</si>
  <si>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</si>
  <si>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</si>
  <si>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</si>
  <si>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</si>
  <si>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</si>
  <si>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</si>
  <si>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</si>
  <si>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</si>
  <si>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</si>
  <si>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</si>
  <si>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</si>
  <si>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</si>
  <si>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</si>
  <si>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</si>
  <si>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</si>
  <si>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</si>
  <si>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</si>
  <si>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</si>
  <si>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</si>
  <si>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</si>
  <si>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</si>
  <si>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</si>
  <si>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</si>
  <si>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</si>
  <si>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</si>
  <si>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</si>
  <si>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</si>
  <si>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</si>
  <si>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</si>
  <si>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</si>
  <si>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</si>
  <si>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</si>
  <si>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</si>
  <si>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</si>
  <si>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</si>
  <si>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</si>
  <si>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</si>
  <si>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</si>
  <si>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</si>
  <si>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</si>
  <si>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</si>
  <si>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</si>
  <si>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</si>
  <si>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</si>
  <si>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</si>
  <si>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</si>
  <si>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</si>
  <si>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</si>
  <si>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</si>
  <si>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</si>
  <si>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</si>
  <si>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</si>
  <si>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</si>
  <si>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</si>
  <si>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</si>
  <si>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</si>
  <si>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</si>
  <si>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</si>
  <si>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</si>
  <si>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</si>
  <si>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</si>
  <si>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</si>
  <si>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</si>
  <si>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</si>
  <si>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</si>
  <si>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</si>
  <si>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</si>
  <si>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</si>
  <si>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</si>
  <si>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</si>
  <si>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</si>
  <si>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</si>
  <si>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</si>
  <si>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</si>
  <si>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</si>
  <si>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</si>
  <si>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</si>
  <si>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</si>
  <si>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</si>
  <si>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</si>
  <si>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</si>
  <si>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</si>
  <si>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</si>
  <si>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</si>
  <si>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</si>
  <si>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</si>
  <si>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</si>
  <si>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</si>
  <si>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</si>
  <si>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</si>
  <si>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</si>
  <si>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</si>
  <si>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</si>
  <si>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</si>
  <si>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</si>
  <si>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</si>
  <si>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</si>
  <si>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</si>
  <si>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</si>
  <si>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</si>
  <si>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</si>
  <si>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</si>
  <si>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</si>
  <si>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</si>
  <si>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</si>
  <si>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</si>
  <si>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</si>
  <si>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</si>
  <si>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</si>
  <si>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</si>
  <si>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</si>
  <si>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</si>
  <si>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</si>
  <si>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</si>
  <si>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</si>
  <si>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</si>
  <si>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</si>
  <si>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</si>
  <si>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</si>
  <si>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</si>
  <si>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</si>
  <si>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</si>
  <si>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</si>
  <si>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</si>
  <si>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</si>
  <si>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</si>
  <si>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</si>
  <si>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</si>
  <si>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</si>
  <si>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</si>
  <si>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</si>
  <si>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</si>
  <si>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</si>
  <si>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</si>
  <si>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</si>
  <si>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</si>
  <si>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</si>
  <si>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</si>
  <si>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</si>
  <si>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</si>
  <si>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</si>
  <si>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</si>
  <si>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</si>
  <si>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</si>
  <si>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</si>
  <si>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</si>
  <si>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</si>
  <si>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</si>
  <si>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</si>
  <si>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</si>
  <si>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</si>
  <si>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</si>
  <si>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</si>
  <si>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</si>
  <si>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</si>
  <si>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</si>
  <si>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</si>
  <si>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</si>
  <si>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</si>
  <si>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</si>
  <si>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</si>
  <si>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</si>
  <si>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</si>
  <si>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</si>
  <si>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</si>
  <si>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</si>
  <si>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</si>
  <si>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</si>
  <si>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</si>
  <si>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</si>
  <si>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</si>
  <si>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</si>
  <si>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</si>
  <si>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</si>
  <si>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</si>
  <si>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</si>
  <si>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</si>
  <si>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</si>
  <si>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</si>
  <si>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</si>
  <si>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</si>
  <si>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</si>
  <si>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</si>
  <si>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</si>
  <si>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</si>
  <si>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</si>
  <si>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</si>
  <si>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</si>
  <si>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</si>
  <si>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</si>
  <si>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</si>
  <si>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</si>
  <si>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</si>
  <si>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</si>
  <si>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</si>
  <si>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</si>
  <si>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</si>
  <si>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</si>
  <si>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</si>
  <si>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</si>
  <si>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</si>
  <si>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</si>
  <si>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</si>
  <si>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</si>
  <si>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</si>
  <si>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</si>
  <si>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</si>
  <si>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</si>
  <si>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</si>
  <si>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</si>
  <si>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</si>
  <si>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</si>
  <si>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</si>
  <si>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</si>
  <si>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</si>
  <si>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</si>
  <si>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</si>
  <si>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</si>
  <si>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</si>
  <si>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</si>
  <si>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</si>
  <si>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</si>
  <si>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</si>
  <si>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</si>
  <si>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</si>
  <si>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</si>
  <si>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</si>
  <si>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</si>
  <si>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</si>
  <si>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</si>
  <si>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</si>
  <si>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</si>
  <si>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</si>
  <si>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</si>
  <si>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</si>
  <si>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</si>
  <si>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</si>
  <si>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</si>
  <si>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</si>
  <si>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</si>
  <si>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</si>
  <si>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</si>
  <si>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</si>
  <si>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</si>
  <si>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</si>
  <si>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</si>
  <si>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</si>
  <si>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</si>
  <si>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</si>
  <si>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</si>
  <si>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</si>
  <si>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</si>
  <si>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</si>
  <si>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</si>
  <si>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</si>
  <si>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</si>
  <si>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</si>
  <si>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</si>
  <si>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</si>
  <si>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</si>
  <si>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</si>
  <si>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</si>
  <si>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</si>
  <si>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</si>
  <si>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</si>
  <si>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</si>
  <si>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</si>
  <si>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</si>
  <si>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</si>
  <si>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</si>
  <si>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</si>
  <si>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</si>
  <si>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</si>
  <si>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</si>
  <si>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</si>
  <si>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</si>
  <si>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</si>
  <si>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</si>
  <si>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</si>
  <si>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</si>
  <si>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</si>
  <si>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</si>
  <si>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</si>
  <si>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</si>
  <si>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</si>
  <si>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</si>
  <si>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</si>
  <si>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</si>
  <si>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</si>
  <si>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</si>
  <si>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</si>
  <si>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</si>
  <si>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</si>
  <si>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</si>
  <si>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</si>
  <si>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</si>
  <si>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</si>
  <si>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</si>
  <si>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</si>
  <si>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</si>
  <si>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</si>
  <si>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</si>
  <si>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</si>
  <si>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</si>
  <si>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</si>
  <si>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</si>
  <si>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</si>
  <si>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</si>
  <si>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</si>
  <si>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</si>
  <si>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</si>
  <si>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</si>
  <si>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</si>
  <si>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</si>
  <si>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</si>
  <si>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</si>
  <si>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</si>
  <si>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</si>
  <si>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</si>
  <si>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</si>
  <si>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</si>
  <si>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</si>
  <si>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</si>
  <si>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</si>
  <si>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</si>
  <si>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</si>
  <si>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</si>
  <si>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</si>
  <si>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</si>
  <si>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</si>
  <si>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</si>
  <si>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</si>
  <si>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</si>
  <si>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</si>
  <si>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</si>
  <si>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</si>
  <si>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</si>
  <si>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</si>
  <si>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</si>
  <si>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</si>
  <si>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</si>
  <si>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</si>
  <si>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</si>
  <si>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</si>
  <si>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</si>
  <si>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</si>
  <si>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</si>
  <si>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</si>
  <si>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</si>
  <si>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</si>
  <si>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</si>
  <si>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</si>
  <si>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</si>
  <si>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</si>
  <si>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</si>
  <si>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</si>
  <si>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</si>
  <si>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</si>
  <si>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</si>
  <si>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</si>
  <si>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</si>
  <si>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</si>
  <si>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</si>
  <si>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</si>
  <si>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</si>
  <si>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</si>
  <si>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</si>
  <si>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</si>
  <si>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</si>
  <si>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</si>
  <si>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</si>
  <si>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</si>
  <si>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</si>
  <si>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</si>
  <si>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</si>
  <si>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</si>
  <si>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</si>
  <si>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</si>
  <si>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</si>
  <si>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</si>
  <si>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</si>
  <si>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</si>
  <si>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</si>
  <si>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</si>
  <si>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</si>
  <si>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</si>
  <si>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</si>
  <si>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</si>
  <si>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</si>
  <si>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</si>
  <si>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</si>
  <si>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</si>
  <si>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</si>
  <si>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</si>
  <si>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</si>
  <si>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</si>
  <si>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</si>
  <si>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</si>
  <si>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</si>
  <si>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</si>
  <si>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</si>
  <si>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</si>
  <si>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</si>
  <si>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</si>
  <si>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</si>
  <si>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</si>
  <si>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</si>
  <si>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</si>
  <si>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</si>
  <si>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</si>
  <si>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</si>
  <si>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</si>
  <si>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</si>
  <si>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</si>
  <si>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</si>
  <si>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</si>
  <si>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</si>
  <si>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</si>
  <si>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</si>
  <si>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</si>
  <si>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</si>
  <si>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</si>
  <si>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</si>
  <si>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</si>
  <si>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</si>
  <si>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</si>
  <si>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</si>
  <si>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</si>
  <si>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</si>
  <si>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</si>
  <si>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</si>
  <si>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</si>
  <si>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</si>
  <si>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</si>
  <si>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</si>
  <si>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</si>
  <si>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</si>
  <si>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</si>
  <si>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</si>
  <si>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</si>
  <si>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</si>
  <si>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</si>
  <si>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</si>
  <si>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</si>
  <si>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</si>
  <si>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</si>
  <si>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</si>
  <si>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</si>
  <si>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</si>
  <si>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</si>
  <si>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</si>
  <si>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</si>
  <si>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</si>
  <si>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</si>
  <si>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</si>
  <si>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</si>
  <si>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</si>
  <si>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</si>
  <si>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</si>
  <si>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</si>
  <si>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</si>
  <si>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</si>
  <si>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</si>
  <si>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</si>
  <si>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</si>
  <si>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</si>
  <si>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</si>
  <si>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</si>
  <si>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</si>
  <si>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</si>
  <si>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</si>
  <si>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</si>
  <si>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</si>
  <si>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</si>
  <si>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</si>
  <si>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</si>
  <si>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</si>
  <si>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</si>
  <si>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</si>
  <si>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</si>
  <si>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</si>
  <si>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</si>
  <si>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</si>
  <si>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</si>
  <si>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</si>
  <si>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</si>
  <si>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</si>
  <si>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</si>
  <si>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</si>
  <si>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</si>
  <si>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</si>
  <si>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</si>
  <si>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</si>
  <si>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</si>
  <si>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</si>
  <si>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</si>
  <si>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</si>
  <si>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</si>
  <si>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</si>
  <si>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</si>
  <si>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</si>
  <si>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</si>
  <si>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</si>
  <si>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</si>
  <si>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</si>
  <si>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</si>
  <si>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</si>
  <si>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</si>
  <si>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</si>
  <si>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</si>
  <si>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</si>
  <si>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</si>
  <si>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</si>
  <si>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</si>
  <si>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</si>
  <si>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</si>
  <si>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</si>
  <si>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</si>
  <si>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</si>
  <si>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</si>
  <si>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</si>
  <si>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</si>
  <si>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</si>
  <si>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</si>
  <si>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</si>
  <si>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</si>
  <si>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</si>
  <si>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</si>
  <si>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</si>
  <si>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</si>
  <si>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</si>
  <si>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</si>
  <si>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</si>
  <si>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</si>
  <si>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</si>
  <si>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</si>
  <si>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</si>
  <si>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</si>
  <si>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</si>
  <si>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</si>
  <si>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</si>
  <si>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</si>
  <si>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</si>
  <si>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</si>
  <si>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</si>
  <si>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</si>
  <si>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</si>
  <si>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</si>
  <si>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</si>
  <si>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</si>
  <si>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</si>
  <si>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</si>
  <si>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</si>
  <si>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</si>
  <si>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</si>
  <si>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</si>
  <si>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</si>
  <si>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</si>
  <si>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</si>
  <si>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</si>
  <si>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</si>
  <si>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</si>
  <si>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</si>
  <si>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</si>
  <si>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</si>
  <si>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</si>
  <si>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</si>
  <si>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</si>
  <si>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</si>
  <si>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</si>
  <si>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</si>
  <si>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</si>
  <si>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</si>
  <si>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</si>
  <si>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</si>
  <si>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</si>
  <si>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</si>
  <si>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</si>
  <si>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</si>
  <si>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</si>
  <si>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</si>
  <si>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</si>
  <si>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</si>
  <si>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</si>
  <si>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</si>
  <si>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</si>
  <si>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</si>
  <si>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</si>
  <si>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</si>
  <si>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</si>
  <si>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</si>
  <si>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</si>
  <si>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</si>
  <si>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</si>
  <si>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</si>
  <si>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</si>
  <si>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</si>
  <si>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</si>
  <si>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</si>
  <si>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</si>
  <si>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</si>
  <si>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</si>
  <si>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</si>
  <si>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</si>
  <si>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</si>
  <si>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</si>
  <si>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</si>
  <si>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</si>
  <si>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</si>
  <si>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</si>
  <si>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</si>
  <si>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</si>
  <si>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</si>
  <si>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</si>
  <si>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</si>
  <si>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</si>
  <si>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</si>
  <si>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</si>
  <si>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</si>
  <si>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</si>
  <si>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</si>
  <si>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</si>
  <si>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</si>
  <si>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</si>
  <si>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</si>
  <si>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</si>
  <si>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</si>
  <si>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</si>
  <si>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</si>
  <si>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</si>
  <si>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</si>
  <si>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</si>
  <si>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</si>
  <si>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</si>
  <si>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</si>
  <si>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</si>
  <si>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</si>
  <si>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</si>
  <si>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</si>
  <si>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</si>
  <si>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</si>
  <si>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</si>
  <si>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</si>
  <si>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</si>
  <si>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</si>
  <si>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</si>
  <si>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</si>
  <si>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</si>
  <si>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</si>
  <si>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</si>
  <si>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</si>
  <si>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</si>
  <si>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</si>
  <si>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</si>
  <si>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</si>
  <si>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</si>
  <si>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</si>
  <si>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</si>
  <si>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</si>
  <si>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</si>
  <si>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</si>
  <si>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</si>
  <si>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</si>
  <si>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</si>
  <si>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</si>
  <si>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</si>
  <si>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</si>
  <si>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</si>
  <si>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</si>
  <si>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</si>
  <si>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</si>
  <si>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</si>
  <si>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</si>
  <si>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</si>
  <si>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</si>
  <si>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</si>
  <si>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</si>
  <si>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</si>
  <si>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</si>
  <si>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</si>
  <si>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</si>
  <si>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</si>
  <si>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</si>
  <si>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</si>
  <si>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</si>
  <si>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</si>
  <si>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</si>
  <si>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</si>
  <si>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</si>
  <si>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</si>
  <si>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</si>
  <si>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</si>
  <si>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</si>
  <si>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</si>
  <si>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</si>
  <si>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</si>
  <si>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</si>
  <si>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</si>
  <si>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</si>
  <si>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</si>
  <si>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</si>
  <si>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</si>
  <si>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</si>
  <si>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</si>
  <si>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</si>
  <si>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</si>
  <si>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</si>
  <si>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</si>
  <si>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</si>
  <si>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</si>
  <si>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</si>
  <si>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</si>
  <si>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</si>
  <si>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</si>
  <si>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</si>
  <si>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</si>
  <si>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</si>
  <si>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</si>
  <si>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</si>
  <si>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</si>
  <si>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</si>
  <si>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</si>
  <si>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</si>
  <si>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</si>
  <si>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</si>
  <si>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</si>
  <si>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</si>
  <si>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</si>
  <si>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</si>
  <si>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</si>
  <si>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</si>
  <si>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</si>
  <si>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</si>
  <si>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</si>
  <si>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</si>
  <si>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</si>
  <si>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</si>
  <si>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</si>
  <si>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</si>
  <si>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</si>
  <si>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</si>
  <si>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</si>
  <si>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</si>
  <si>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</si>
  <si>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</si>
  <si>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</si>
  <si>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</si>
  <si>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</si>
  <si>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</si>
  <si>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</si>
  <si>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</si>
  <si>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</si>
  <si>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</si>
  <si>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</si>
  <si>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</si>
  <si>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</si>
  <si>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</si>
  <si>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</si>
  <si>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</si>
  <si>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</si>
  <si>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</si>
  <si>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</si>
  <si>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</si>
  <si>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</si>
  <si>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</si>
  <si>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</si>
  <si>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</si>
  <si>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</si>
  <si>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</si>
  <si>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</si>
  <si>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</si>
  <si>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</si>
  <si>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</si>
  <si>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</si>
  <si>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</si>
  <si>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</si>
  <si>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</si>
  <si>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</si>
  <si>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</si>
  <si>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</si>
  <si>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</si>
  <si>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</si>
  <si>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</si>
  <si>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</si>
  <si>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</si>
  <si>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</si>
  <si>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</si>
  <si>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</si>
  <si>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</si>
  <si>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</si>
  <si>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</si>
  <si>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</si>
  <si>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</si>
  <si>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</si>
  <si>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</si>
  <si>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</si>
  <si>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</si>
  <si>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</si>
  <si>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</si>
  <si>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</si>
  <si>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</si>
  <si>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</si>
  <si>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</si>
  <si>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</si>
  <si>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</si>
  <si>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</si>
  <si>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</si>
  <si>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</si>
  <si>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</si>
  <si>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</si>
  <si>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</si>
  <si>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</si>
  <si>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</si>
  <si>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</si>
  <si>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</si>
  <si>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</si>
  <si>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</si>
  <si>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</si>
  <si>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</si>
  <si>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at site checking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</si>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</sst>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7" dataDxfId="46" headerRowBorderDxfId="44" tableBorderDxfId="45" totalsRowBorderDxfId="43">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K7" sqref="K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340.21042245370336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7.8767361112113576E-2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46003.158848379629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46003.158848379629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46003.158848379629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46003.158848379629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46003.158848379629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46003.158848379629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46003.158848379629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46003.158848379629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46003.158848379629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46003.158848379629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46003.158848379629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46003.158848379629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46003.158848379629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46003.158848379629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46003.158848379629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46003.158848379629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46003.158848379629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46003.158848379629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46003.158848379629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46003.158848379629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46003.158848379629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46003.158848379629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46003.158848379629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46003.158848379629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46003.158848379629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46003.158848379629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46003.158848379629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46003.158848379629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46003.158848379629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46003.158848379629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46003.158848379629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46003.158848379629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46003.158848379629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46003.158848379629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46003.158848379629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46003.158848379629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46003.158848379629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46003.158848379629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46003.158848379629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46003.158848379629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46003.158848379629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46003.158848379629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46003.158848379629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46003.158848379629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46003.158848379629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46003.158848379629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46003.158848379629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46003.158848379629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46003.158848379629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46003.158848379629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46003.158848379629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46003.158848379629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46003.158848379629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46003.158848379629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46003.158848379629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46003.158848379629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46003.158848379629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46003.158848379629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46003.158848379629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46003.158848379629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46003.158848379629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46003.158848379629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46003.158848379629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46003.158848379629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46003.158848379629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46003.158848379629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46003.158848379629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46003.158848379629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46003.158848379629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46003.158848379629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46003.158848379629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46003.158848379629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46003.158848379629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46003.158848379629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46003.158848379629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46003.158848379629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46003.158848379629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46003.158848379629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46003.158848379629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46003.158848379629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46003.158848379629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46003.158848379629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46003.158848379629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46003.158848379629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46003.158848379629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46003.158848379629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46003.158848379629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46003.158848379629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46003.158848379629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46003.158848379629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46003.158848379629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46003.158848379629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46003.158848379629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46003.158848379629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46003.158848379629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46003.158848379629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46003.158848379629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46003.158848379629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46003.158848379629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46003.158848379629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46003.158848379629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46003.158848379629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46003.158848379629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46003.158848379629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46003.158848379629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46003.158848379629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46003.158848379629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46003.158848379629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46003.158848379629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46003.158848379629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46003.158848379629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46003.158848379629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46003.158848379629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46003.158848379629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46003.158848379629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46003.158848379629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46003.158848379629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46003.158848379629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46003.158848379629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46003.158848379629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46003.158848379629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46003.158848379629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46003.158848379629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46003.158848379629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46003.158848379629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46003.158848379629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46003.158848379629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46003.158848379629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46003.158848379629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46003.158848379629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46003.158848379629</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25433EFE-5EC8-4267-9824-92D1A4DD3516}"/>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178.15901041666802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18.77142939814803</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5.8034662037025555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2.3269384259256185</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46003.158848148145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46003.158848148145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46003.158848148145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46003.158848148145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46003.158848148145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46003.158848148145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46003.158848148145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46003.158848148145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46003.158848148145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46003.158848148145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46003.158848148145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46003.158848148145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46003.158848148145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46003.158848148145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46003.158848148145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46003.158848148145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46003.158848148145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46003.158848148145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46003.158848148145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46003.158848148145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46003.158848148145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46003.158848148145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46003.158848148145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46003.158848148145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46003.158848148145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46003.158848148145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46003.158848148145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46003.158848148145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46003.158848148145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46003.158848148145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46003.158848148145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46003.158848148145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46003.158848148145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46003.158848148145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46003.158848148145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46003.158848148145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46003.158848148145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46003.158848148145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46003.158848148145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46003.158848148145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46003.158848148145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46003.158848148145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46003.158848148145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46003.158848148145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46003.158848148145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46003.158848148145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46003.158848148145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46003.158848148145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46003.158848148145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46003.158848148145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46003.158848148145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46003.158848148145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46003.158848148145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46003.158848148145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46003.158848148145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46003.158848148145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46003.158848148145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46003.158848148145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46003.158848148145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46003.158848148145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46003.158848148145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46003.158848148145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46003.158848148145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46003.158848148145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46003.158848148145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46003.158848148145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46003.158848148145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46003.158848148145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46003.158848148145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46003.158848148145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46003.158848148145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46003.158848148145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46003.158848148145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46003.158848148145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46003.158848148145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46003.158848148145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46003.158848148145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46003.158848148145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46003.158848148145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46003.158848148145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46003.158848148145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46003.158848148145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46003.158848148145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46003.158848148145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46003.158848148145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46003.158848148145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46003.158848148145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46003.158848148145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46003.158848148145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46003.158848148145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46003.158848148145</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46003.158848148145</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46003.158848148145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46003.158848148145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46003.158848148145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46003.158848148145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46003.158848148145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46003.158848148145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46003.158848148145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46003.158848148145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46003.158848148145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46003.158848148145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46003.158848148145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46003.158848148145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46003.158848148145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46003.158848148145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46003.158848148145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46003.158848148145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46003.158848148145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46003.158848148145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46003.158848148145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46003.158848148145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46003.158848148145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46003.158848148145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46003.158848148145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46003.158848148145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46003.158848148145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46003.158848148145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46003.158848148145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46003.158848148145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46003.158848148145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46003.158848148145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46003.158848148145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46003.158848148145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46003.158848148145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46003.158848148145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46003.158848148145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46003.158848148145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46003.158848148145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46003.158848148145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46003.158848148145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46003.158848148145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46003.158848148145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46003.158848148145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46003.158848148145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46003.158848148145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46003.158848148145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46003.158848148145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46003.158848148145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46003.158848148145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46003.158848148145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46003.158848148145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46003.158848148145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46003.158848148145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46003.158848148145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46003.158848148145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46003.158848148145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46003.158848148145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46003.158848148145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46003.158848148145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46003.158848148145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46003.158848148145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46003.158848148145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46003.158848148145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46003.158848148145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46003.158848148145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46003.158848148145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46003.158848148145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46003.158848148145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46003.158848148145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46003.158848148145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46003.158848148145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46003.158848148145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46003.158848148145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46003.158848148145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46003.158848148145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46003.158848148145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46003.158848148145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46003.158848148145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46003.158848148145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46003.158848148145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46003.158848148145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46003.158848148145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46003.158848148145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46003.158848148145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46003.158848148145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46003.158848148145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46003.158848148145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46003.158848148145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46003.158848148145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46003.158848148145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46003.158848148145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46003.158848148145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46003.158848148145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46003.158848148145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46003.158848148145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46003.158848148145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46003.158848148145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46003.158848148145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46003.158848148145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46003.158848148145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46003.158848148145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46003.158848148145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46003.158848148145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46003.158848148145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46003.158848148145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46003.158848148145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46003.158848148145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46003.158848148145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46003.158848148145</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46003.158848148145</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46003.158848379629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46003.158848379629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46003.158848379629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46003.158848379629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46003.158848379629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46003.158848379629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46003.158848379629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46003.158848379629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46003.158848379629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46003.158848379629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46003.158848379629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46003.158848379629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46003.158848379629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46003.158848379629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46003.158848379629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46003.158848379629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46003.158848379629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46003.158848379629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46003.158848379629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46003.158848379629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46003.158848379629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46003.158848379629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46003.158848379629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46003.158848379629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46003.158848379629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46003.158848379629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46003.158848379629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46003.158848379629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46003.158848379629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46003.158848379629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46003.158848379629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46003.158848379629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46003.158848379629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46003.158848379629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46003.158848379629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46003.158848379629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46003.158848379629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46003.158848379629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46003.158848379629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46003.158848379629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46003.158848379629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46003.158848379629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46003.158848379629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46003.158848379629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46003.158848379629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46003.158848379629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46003.158848379629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46003.158848379629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46003.158848379629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46003.158848379629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46003.158848379629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46003.158848379629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46003.158848379629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46003.158848379629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46003.158848379629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46003.158848379629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46003.158848379629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46003.158848379629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46003.158848379629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46003.158848379629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46003.158848379629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46003.158848379629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46003.158848379629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46003.158848379629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46003.158848379629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46003.158848379629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46003.158848379629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46003.158848379629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46003.158848379629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46003.158848379629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46003.158848379629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46003.158848379629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46003.158848379629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46003.158848379629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46003.158848379629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46003.158848379629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46003.158848379629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46003.158848379629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46003.158848379629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46003.158848379629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46003.158848379629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46003.158848379629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46003.158848379629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46003.158848379629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46003.158848379629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46003.158848379629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46003.158848379629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46003.158848379629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46003.158848379629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46003.158848379629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46003.158848379629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46003.158848379629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46003.158848379629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46003.158848379629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46003.158848379629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46003.158848379629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46003.158848379629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46003.158848379629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46003.158848379629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46003.158848379629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46003.158848379629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46003.158848379629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46003.158848379629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46003.158848379629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46003.158848379629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46003.158848379629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46003.158848379629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46003.158848379629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46003.158848379629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46003.158848379629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46003.158848379629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46003.158848379629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46003.158848379629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46003.158848379629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46003.158848379629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46003.158848379629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46003.158848379629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46003.158848379629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46003.158848379629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46003.158848379629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46003.158848379629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46003.158848379629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46003.158848379629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46003.158848379629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46003.158848379629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46003.158848379629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46003.158848379629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46003.158848379629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46003.158848379629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46003.158848379629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46003.158848379629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46003.158848379629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46003.158848379629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46003.158848379629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46003.158848379629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46003.158848379629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46003.158848379629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46003.158848379629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46003.158848379629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46003.158848379629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46003.158848379629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46003.158848379629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46003.158848379629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46003.158848379629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46003.158848379629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46003.158848379629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46003.158848379629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46003.158848379629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46003.158848379629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46003.158848379629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46003.158848379629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46003.158848379629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46003.158848379629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46003.158848379629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46003.158848379629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46003.158848379629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46003.158848379629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46003.158848379629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46003.158848379629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46003.158848379629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46003.158848379629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46003.158848379629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46003.158848379629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46003.158848379629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46003.158848379629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46003.158848379629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46003.158848379629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46003.158848379629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46003.158848379629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46003.158848379629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46003.158848379629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46003.158848379629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46003.158848379629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46003.158848379629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46003.158848379629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46003.158848379629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46003.158848379629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46003.158848379629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46003.158848379629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46003.158848379629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46003.158848379629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46003.158848379629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46003.158848379629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46003.158848379629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46003.158848379629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46003.158848379629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46003.158848379629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46003.158848379629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46003.158848379629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46003.158848379629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46003.158848379629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46003.158848379629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46003.158848379629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46003.158848379629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46003.158848379629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46003.158848379629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46003.158848379629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46003.158848379629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46003.158848379629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46003.158848379629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46003.158848379629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46003.158848379629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46003.158848379629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46003.158848379629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46003.158848379629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46003.158848379629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46003.158848379629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46003.158848379629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46003.158848379629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46003.158848379629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46003.158848379629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46003.158848379629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46003.158848379629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46003.158848379629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46003.158848379629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46003.158848379629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46003.158848379629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46003.158848379629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46003.158848379629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46003.158848379629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46003.158848379629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46003.158848379629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46003.158848379629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46003.158848379629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46003.158848379629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46003.158848379629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46003.158848379629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46003.158848379629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46003.158848379629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46003.158848379629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46003.158848379629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46003.158848379629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46003.158848379629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46003.158848379629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46003.158848379629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46003.158848379629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46003.158848379629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46003.158848379629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46003.158848379629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46003.158848379629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46003.158848379629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46003.158848379629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46003.158848379629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46003.158848379629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46003.158848379629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46003.158848379629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46003.158848379629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46003.158848379629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46003.158848379629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46003.158848379629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46003.158848379629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46003.158848379629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46003.158848379629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46003.158848379629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46003.158848379629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46003.158848379629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46003.158848379629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46003.158848379629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46003.158848379629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46003.158848379629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46003.158848379629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46003.158848379629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46003.158848379629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46003.158848379629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46003.158848379629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46003.158848379629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46003.158848379629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46003.158848379629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46003.158848379629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46003.158848379629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46003.158848379629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46003.158848379629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46003.158848379629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46003.158848379629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46003.158848379629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46003.158848379629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46003.158848379629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46003.158848379629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46003.158848379629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46003.158848379629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46003.158848379629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46003.158848379629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46003.158848379629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46003.158848379629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46003.158848379629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46003.158848379629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46003.158848379629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46003.158848379629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46003.158848379629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46003.158848379629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46003.158848379629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46003.158848379629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46003.158848379629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46003.158848379629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46003.158848379629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46003.158848379629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46003.158848379629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46003.158848379629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46003.158848379629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46003.158848379629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46003.158848379629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46003.158848379629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46003.158848379629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46003.158848379629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46003.158848379629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46003.158848379629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46003.158848379629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46003.158848379629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46003.158848379629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46003.158848379629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46003.158848379629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46003.158848379629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46003.158848379629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46003.158848379629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46003.158848379629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46003.158848379629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46003.158848379629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46003.158848379629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46003.158848379629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46003.158848379629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46003.158848379629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46003.158848379629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46003.158848379629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46003.158848379629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46003.158848379629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46003.158848379629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46003.158848379629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46003.158848379629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46003.158848379629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46003.158848379629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46003.158848379629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46003.158848379629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46003.158848379629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46003.158848379629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46003.158848379629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46003.158848379629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46003.158848379629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46003.158848379629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46003.158848379629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46003.158848379629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46003.158848379629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46003.158848379629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46003.158848379629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46003.158848379629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46003.158848379629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46003.158848379629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46003.158848379629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46003.158848379629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46003.158848379629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46003.158848379629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46003.158848379629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46003.158848379629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46003.158848379629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46003.158848379629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46003.158848379629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46003.158848379629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46003.158848379629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46003.158848379629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46003.158848379629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46003.158848379629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46003.158848379629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46003.158848379629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46003.158848379629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46003.158848379629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46003.158848379629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46003.158848379629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46003.158848379629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46003.158848379629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46003.158848379629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46003.158848379629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46003.158848379629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46003.158848379629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46003.158848379629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46003.158848379629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46003.158848379629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46003.158848379629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46003.158848379629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46003.158848379629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46003.158848379629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46003.158848379629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46003.158848379629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46003.158848379629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46003.158848379629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46003.158848379629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46003.158848379629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46003.158848379629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46003.158848379629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46003.158848379629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46003.158848379629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46003.158848379629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46003.158848379629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46003.158848379629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46003.158848379629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46003.158848379629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46003.158848379629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46003.158848379629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46003.158848379629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46003.158848379629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46003.158848379629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46003.158848379629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46003.158848379629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46003.158848379629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46003.158848379629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46003.158848379629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46003.158848379629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46003.158848379629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46003.158848379629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46003.158848379629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46003.158848379629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46003.158848379629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46003.158848379629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46003.158848379629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46003.158848379629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46003.158848379629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46003.158848379629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46003.158848379629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46003.158848379629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46003.158848379629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46003.158848379629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46003.158848379629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46003.158848379629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46003.158848379629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46003.158848379629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46003.158848379629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46003.158848379629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46003.158848379629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46003.158848379629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46003.158848379629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46003.158848379629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46003.158848379629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46003.158848379629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46003.158848379629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46003.158848379629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46003.158848379629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46003.158848379629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46003.158848379629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46003.158848379629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46003.158848379629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46003.158848379629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46003.158848379629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46003.158848379629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46003.158848379629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46003.158848379629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46003.158848379629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46003.158848379629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46003.158848379629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46003.158848379629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46003.158848379629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46003.158848379629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46003.158848379629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46003.158848379629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46003.158848379629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46003.158848379629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46003.158848379629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46003.158848379629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46003.158848379629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46003.158848379629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46003.158848379629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46003.158848379629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46003.158848379629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46003.158848379629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46003.158848379629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46003.158848379629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46003.158848379629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46003.158848379629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46003.158848379629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46003.158848379629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46003.158848379629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46003.158848379629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46003.158848379629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46003.158848379629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46003.158848379629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46003.158848379629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46003.158848379629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46003.158848379629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46003.158848379629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46003.158848379629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46003.158848379629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46003.158848379629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46003.158848379629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46003.158848379629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46003.158848379629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46003.158848379629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46003.158848379629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46003.158848379629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46003.158848379629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46003.158848379629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46003.158848379629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46003.158848379629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46003.158848379629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46003.158848379629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46003.158848379629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46003.158848379629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46003.158848379629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46003.158848379629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46003.158848379629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46003.158848379629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46003.158848379629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46003.158848379629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46003.158848379629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46003.158848379629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46003.158848379629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46003.158848379629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46003.158848379629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46003.158848379629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46003.158848379629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46003.158848379629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46003.158848379629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46003.158848379629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46003.158848379629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46003.158848379629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46003.158848379629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46003.158848379629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46003.158848379629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46003.158848379629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46003.158848379629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46003.158848379629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46003.158848379629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46003.158848379629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46003.158848379629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46003.158848379629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46003.158848379629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46003.158848379629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46003.158848379629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46003.158848379629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46003.158848379629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46003.158848379629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46003.158848379629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46003.158848379629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46003.158848379629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46003.158848379629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46003.158848379629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46003.158848379629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46003.158848379629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46003.158848379629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46003.158848379629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46003.158848379629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46003.158848379629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46003.158848379629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46003.158848379629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46003.158848379629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46003.158848379629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46003.158848379629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46003.158848379629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46003.158848379629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46003.158848379629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46003.158848379629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46003.158848379629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46003.158848379629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46003.158848379629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46003.158848379629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46003.158848379629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46003.158848379629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46003.158848379629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46003.158848379629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46003.158848379629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46003.158848379629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46003.158848379629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46003.158848379629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46003.158848379629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46003.158848379629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46003.158848379629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46003.158848379629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46003.158848379629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46003.158848379629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46003.158848379629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46003.158848379629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46003.158848379629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46003.158848379629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46003.158848379629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46003.158848379629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46003.158848379629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46003.158848379629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46003.158848379629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46003.158848379629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46003.158848379629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46003.158848379629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46003.158848379629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46003.158848379629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46003.158848379629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46003.158848379629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46003.158848379629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46003.158848379629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46003.158848379629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46003.158848379629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46003.158848379629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46003.158848379629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46003.158848379629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46003.158848379629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46003.158848379629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46003.158848379629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46003.158848379629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46003.158848379629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46003.158848379629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46003.158848379629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46003.158848379629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46003.158848379629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46003.158848379629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46003.158848379629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46003.158848379629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46003.158848379629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46003.158848379629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46003.158848379629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46003.158848379629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46003.158848379629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46003.158848379629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46003.158848379629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46003.158848379629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46003.158848379629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46003.158848379629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46003.158848379629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46003.158848379629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46003.158848379629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46003.158848379629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46003.158848379629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46003.158848379629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46003.158848379629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46003.158848379629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46003.158848379629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46003.158848379629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46003.158848379629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46003.158848379629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46003.158848379629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46003.158848379629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46003.158848379629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46003.158848379629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46003.158848379629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46003.158848379629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46003.158848379629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46003.158848379629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46003.158848379629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46003.158848379629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46003.158848379629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46003.158848379629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46003.158848379629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46003.158848379629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46003.158848379629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46003.158848379629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46003.158848379629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46003.158848379629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46003.158848379629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46003.158848379629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46003.158848379629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46003.158848379629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46003.158848379629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46003.158848379629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46003.158848379629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46003.158848379629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46003.158848379629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46003.158848379629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46003.158848379629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46003.158848379629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46003.158848379629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46003.158848379629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46003.158848379629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46003.158848379629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46003.158848379629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46003.158848379629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46003.158848379629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46003.158848379629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46003.158848379629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46003.158848379629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46003.158848379629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46003.158848379629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46003.158848379629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46003.158848379629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46003.158848379629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46003.158848379629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46003.158848379629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46003.158848379629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46003.158848379629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46003.158848379629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46003.158848379629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46003.158848379629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46003.158848379629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46003.158848379629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46003.158848379629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46003.158848379629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46003.158848379629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46003.158848379629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46003.158848379629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46003.158848379629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46003.158848379629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46003.158848379629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46003.158848379629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46003.158848379629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46003.158848379629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46003.158848379629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46003.158848379629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46003.158848379629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46003.158848379629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46003.158848379629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46003.158848379629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46003.158848379629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46003.158848379629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46003.158848379629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46003.158848379629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46003.158848379629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46003.158848379629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46003.158848379629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46003.158848379629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46003.158848379629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46003.158848379629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46003.158848379629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46003.158848379629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46003.158848379629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46003.158848379629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46003.158848379629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46003.158848379629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46003.158848379629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46003.158848379629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46003.158848379629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46003.158848379629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46003.158848379629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46003.158848379629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46003.158848379629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46003.158848379629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46003.158848379629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46003.158848379629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46003.158848379629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46003.158848379629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46003.158848379629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46003.158848379629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46003.158848379629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46003.158848379629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46003.158848379629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46003.158848379629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46003.158848379629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46003.158848379629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46003.158848379629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46003.158848379629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46003.158848379629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46003.158848379629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46003.158848379629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46003.158848379629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46003.158848379629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46003.158848379629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46003.158848379629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46003.158848379629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46003.158848379629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46003.158848379629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46003.158848379629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46003.158848379629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46003.158848379629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46003.158848379629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46003.158848379629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46003.158848379629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46003.158848379629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46003.158848379629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46003.158848379629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46003.158848379629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46003.158848379629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46003.158848379629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46003.158848379629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46003.158848379629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46003.158848379629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46003.158848379629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46003.158848379629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46003.158848379629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46003.158848379629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46003.158848379629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46003.158848379629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46003.158848379629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46003.158848379629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46003.158848379629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46003.158848379629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46003.158848379629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46003.158848379629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46003.158848379629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46003.158848379629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46003.158848379629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46003.158848379629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46003.158848379629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46003.158848379629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46003.158848379629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46003.158848379629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46003.158848379629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46003.158848379629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46003.158848379629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46003.158848379629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46003.158848379629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46003.158848379629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46003.158848379629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46003.158848379629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46003.158848379629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46003.158848379629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46003.158848379629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46003.158848379629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46003.158848379629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46003.158848379629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46003.158848379629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46003.158848379629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46003.158848379629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46003.158848379629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46003.158848379629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46003.158848379629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46003.158848379629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46003.158848379629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46003.158848379629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46003.158848379629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46003.158848379629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46003.158848379629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46003.158848379629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46003.158848379629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46003.158848379629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46003.158848379629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46003.158848379629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46003.158848379629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46003.158848379629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46003.158848379629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46003.158848379629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46003.158848379629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46003.158848379629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46003.158848379629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46003.158848379629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46003.158848379629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46003.158848379629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46003.158848379629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46003.158848379629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46003.158848379629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46003.158848379629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46003.158848379629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46003.158848379629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46003.158848379629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46003.158848379629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46003.158848379629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46003.158848379629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46003.158848379629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46003.158848379629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46003.158848379629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46003.158848379629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46003.158848379629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46003.158848379629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46003.158848379629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46003.158848379629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46003.158848379629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46003.158848379629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46003.158848379629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46003.158848379629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46003.158848379629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46003.158848379629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46003.158848379629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46003.158848379629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46003.158848379629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46003.158848379629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46003.158848379629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46003.158848379629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46003.158848379629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46003.158848379629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46003.158848379629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46003.158848379629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46003.158848379629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46003.158848379629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46003.158848379629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46003.158848379629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46003.158848379629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46003.158848379629</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299.6781307870333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4.3647048611092032</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9" ca="1" si="1">IFERROR(NOW()-F4,"")</f>
        <v>7.3431712960882578E-2</v>
      </c>
      <c r="H4" s="91">
        <v>46003.078032407408</v>
      </c>
      <c r="I4" s="106" t="str">
        <f>IFERROR(VLOOKUP(D4,DB!A:F,6,0),"")</f>
        <v>SCECO</v>
      </c>
      <c r="J4" s="106" t="str">
        <f>IFERROR(VLOOKUP(D4,DB!A:G,7,0),"")</f>
        <v>Good</v>
      </c>
      <c r="K4" s="93" t="s">
        <v>39128</v>
      </c>
      <c r="L4" s="87" t="str">
        <f>IFERROR(VLOOKUP(D4,DB!A:I,9,0),"")</f>
        <v>Latis</v>
      </c>
    </row>
    <row r="5" spans="1:16" ht="15" customHeight="1">
      <c r="A5" s="106"/>
      <c r="B5" s="106" t="str">
        <f>IFERROR(VLOOKUP(D5,DB!A:K,11,0),"")</f>
        <v/>
      </c>
      <c r="C5" s="89"/>
      <c r="D5" s="87"/>
      <c r="E5" s="90"/>
      <c r="F5" s="91"/>
      <c r="G5" s="92">
        <f t="shared" ca="1" si="1"/>
        <v>46003.158848379629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46003.158848379629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46003.158848379629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46003.158848379629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46003.158848379629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46003.158848148145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46003.158848148145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46003.158848148145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46003.158848148145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46003.158848148145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46003.158848148145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46003.158848148145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46003.158848148145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46003.158848148145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46003.158848148145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46003.158848148145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46003.158848148145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46003.158848148145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46003.158848148145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46003.158848148145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46003.158848148145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46003.158848148145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46003.158848148145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46003.158848148145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46003.158848148145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46003.158848148145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46003.158848148145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46003.158848148145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46003.158848148145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46003.158848148145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46003.158848148145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46003.158848148145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46003.158848148145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46003.158848148145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46003.158848148145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46003.158848148145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46003.158848148145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46003.158848148145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46003.158848148145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46003.158848148145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46003.158848148145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46003.158848148145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46003.158848148145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46003.158848148145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46003.158848148145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46003.158848148145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46003.158848148145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46003.158848148145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46003.158848148145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46003.158848148145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46003.158848148145</v>
      </c>
      <c r="H55" s="91"/>
      <c r="I55" s="106" t="str">
        <f>IFERROR(VLOOKUP(D55,DB!A:F,6,0),"")</f>
        <v/>
      </c>
      <c r="J55" s="106" t="str">
        <f>IFERROR(VLOOKUP(D55,DB!A:G,7,0),"")</f>
        <v/>
      </c>
      <c r="K55" s="93"/>
      <c r="L55" s="8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K12"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111.32678819444118</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76.969971064812853</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54.497737268517085</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21.785549768515921</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6.0513599537007394</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1.0393342592578847</v>
      </c>
      <c r="H7" s="38">
        <v>46002.086875000001</v>
      </c>
      <c r="I7" s="37" t="str">
        <f>IFERROR(VLOOKUP(D7,[1]DB!A:F,6,0),"")</f>
        <v>SCECO</v>
      </c>
      <c r="J7" s="37" t="str">
        <f>IFERROR(VLOOKUP(D7,[1]DB!A:G,7,0),"")</f>
        <v>Good</v>
      </c>
      <c r="K7" s="99" t="s">
        <v>39141</v>
      </c>
      <c r="L7" s="37" t="str">
        <f>IFERROR(VLOOKUP(D7,[1]DB!A:I,9,0),"")</f>
        <v>Latis</v>
      </c>
      <c r="M7" s="37"/>
    </row>
    <row r="8" spans="1:13">
      <c r="A8" s="151"/>
      <c r="B8" s="151" t="str">
        <f>IFERROR(VLOOKUP(D8,[1]DB!A:K,11,0),"")</f>
        <v/>
      </c>
      <c r="C8" s="151"/>
      <c r="D8" s="151"/>
      <c r="E8" s="151"/>
      <c r="F8" s="152"/>
      <c r="G8" s="153">
        <f t="shared" ref="G8:G63" ca="1" si="3">IFERROR(NOW()-F8,"")</f>
        <v>46003.158848148145</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46003.158848148145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46003.158848148145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46003.158848148145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46003.158848148145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46003.158848148145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46003.158848148145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46003.158848148145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46003.158848148145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46003.158848148145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46003.158848148145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46003.158848148145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46003.158848148145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46003.158848148145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46003.158848148145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46003.158848148145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46003.158848148145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46003.158848148145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46003.158848148145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46003.158848148145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46003.158848148145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46003.158848148145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46003.158848148145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46003.158848148145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46003.158848148145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46003.158848148145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46003.158848148145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46003.158848148145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46003.158848148145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46003.158848148145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46003.158848148145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46003.158848148145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46003.158848148145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46003.158848148145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46003.158848148145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46003.158848148145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46003.158848148145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46003.158848148145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46003.158848148145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46003.158848148145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46003.158848148145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46003.158848148145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46003.158848148145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46003.158848148145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46003.158848148145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46003.158848148145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46003.158848148145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46003.158848148145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46003.158848148145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46003.158848148145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46003.158848148145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46003.158848148145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46003.158848148145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46003.158848148145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46003.158848148145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46003.158848148145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46003.158848148145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46003.158848148145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46003.158848148145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46003.158848148145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46003.158848148145</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46003.158848148145</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46003.158848148145</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tabSelected="1"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46003.158848148145</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46003.158848148145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46003.158848148145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46003.158848148145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46003.158848148145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46003.158848148145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46003.158848148145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46003.158848148145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46003.158848148145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46003.158848148145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46003.158848148145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46003.158848148145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46003.158848148145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46003.158848148145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46003.158848148145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46003.158848148145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46003.158848148145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46003.158848148145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46003.158848148145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46003.158848148145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46003.158848148145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46003.158848148145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46003.158848148145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46003.158848148145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46003.158848148145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46003.158848148145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46003.158848148145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46003.158848148145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46003.158848148145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46003.158848148145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46003.158848148145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46003.158848148145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46003.158848148145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46003.158848148145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46003.158848148145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46003.158848148145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46003.158848148145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46003.158848148145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46003.158848148145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46003.158848148145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46003.158848148145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46003.158848148145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46003.158848148145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46003.158848148145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46003.158848148145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46003.158848148145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46003.158848148145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46003.158848148145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46003.158848148145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46003.158848148145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46003.158848148145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46003.158848148145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46003.158848148145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46003.158848148145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46003.158848148145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46003.158848148145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46003.158848148145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46003.158848148145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46003.158848148145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46003.158848148145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46003.158848148145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46003.158848148145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46003.158848148145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46003.158848148145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46003.158848148145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46003.158848148145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46003.158848148145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46003.158848148145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46003.158848148145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46003.158848148145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46003.158848148145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46003.158848148145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46003.158848148145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46003.158848148145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46003.158848148145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46003.158848148145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46003.158848148145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46003.158848148145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46003.158848148145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46003.158848148145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46003.158848148145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46003.158848148145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46003.158848148145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46003.158848148145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46003.158848148145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46003.158848148145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46003.158848148145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46003.158848148145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46003.158848148145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46003.158848148145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46003.158848148145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46003.158848148145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46003.158848148145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46003.158848148145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46003.158848148145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46003.158848148145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46003.158848148145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46003.158848148145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46003.158848148145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46003.158848148145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46003.158848148145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46003.158848148145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46003.158848148145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46003.158848148145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46003.158848148145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46003.158848148145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46003.158848148145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46003.158848148145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46003.158848148145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46003.158848148145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46003.158848148145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46003.158848148145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46003.158848148145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46003.158848148145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46003.158848148145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46003.158848148145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46003.158848148145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46003.158848148145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46003.158848148145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46003.158848148145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46003.158848148145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46003.158848148145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46003.158848148145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46003.158848148145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46003.158848148145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46003.158848148145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46003.158848148145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46003.158848148145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46003.158848148145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46003.158848148145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46003.158848148145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46003.158848148145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46003.158848148145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46003.158848148145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46003.158848148145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46003.158848148145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46003.158848148145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46003.158848148145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46003.158848148145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46003.158848148145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46003.158848148145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46003.158848148145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46003.158848148145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46003.158848148145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46003.158848148145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46003.158848148145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46003.158848148145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46003.158848148145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46003.158848148145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46003.158848148145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46003.158848148145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46003.158848148145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46003.158848148145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46003.158848148145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46003.158848148145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46003.158848148145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46003.158848148145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46003.158848148145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46003.158848148145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46003.158848148145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46003.158848148145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46003.158848148145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46003.158848148145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46003.158848148145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46003.158848148145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46003.158848148145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46003.158848148145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46003.158848148145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46003.158848148145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46003.158848148145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46003.158848148145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46003.158848148145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46003.158848148145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46003.158848148145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46003.158848148145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46003.158848148145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46003.158848148145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46003.158848148145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46003.158848148145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46003.158848148145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46003.158848148145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46003.158848148145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46003.158848148145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46003.158848148145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46003.158848148145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46003.158848148145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46003.158848148145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46003.158848148145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46003.158848148145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46003.158848148145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46003.158848148145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46003.158848148145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46003.158848148145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46003.158848148145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46003.158848148145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46003.158848148145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46003.158848148145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46003.158848148145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46003.158848148145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46003.158848148145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46003.158848148145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46003.158848148145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46003.158848148145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46003.158848148145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46003.158848148145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46003.158848148145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46003.158848148145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46003.158848148145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46003.158848148145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46003.158848148145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46003.158848148145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46003.158848148145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46003.158848148145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46003.158848148145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46003.158848148145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46003.158848148145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46003.158848148145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46003.158848148145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46003.158848148145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46003.158848148145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46003.158848148145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46003.158848148145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46003.158848148145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46003.158848148145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46003.158848148145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46003.158848148145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46003.158848148145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46003.158848148145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46003.158848148145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46003.158848148145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46003.158848148145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46003.158848148145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46003.158848148145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46003.158848148145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46003.158848148145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46003.158848148145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46003.158848148145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46003.158848148145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46003.158848148145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46003.158848148145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46003.158848148145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46003.158848148145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46003.158848148145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46003.158848148145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46003.158848148145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46003.158848148145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46003.158848148145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46003.158848148145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46003.158848148145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46003.158848148145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46003.158848148145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46003.158848148145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46003.158848148145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46003.158848148145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46003.158848148145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46003.158848148145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46003.158848148145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46003.158848148145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46003.158848148145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46003.158848148145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46003.158848148145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46003.158848148145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46003.158848148145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46003.158848148145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46003.158848148145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46003.158848148145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46003.158848148145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46003.158848148145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46003.158848148145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46003.158848148145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46003.158848148145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46003.158848148145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46003.158848148145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46003.158848148145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46003.158848148145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46003.158848148145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46003.158848148145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46003.158848148145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46003.158848148145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46003.158848148145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46003.158848148145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46003.158848379629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46003.158848379629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46003.158848379629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46003.158848379629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46003.158848379629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46003.158848379629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46003.158848379629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46003.158848379629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46003.158848379629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46003.158848379629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46003.158848379629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46003.158848379629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46003.158848379629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46003.158848379629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46003.158848379629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46003.158848379629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46003.158848379629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46003.158848379629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46003.158848379629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46003.158848379629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46003.158848379629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46003.158848379629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46003.158848379629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46003.158848379629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46003.158848379629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46003.158848379629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46003.158848379629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46003.158848379629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46003.158848379629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46003.158848379629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46003.158848379629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46003.158848379629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46003.158848379629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46003.158848379629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46003.158848379629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46003.158848379629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46003.158848379629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46003.158848379629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46003.158848379629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46003.158848379629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46003.158848379629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46003.158848379629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46003.158848379629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46003.158848379629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46003.158848379629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46003.158848379629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46003.158848379629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46003.158848379629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46003.158848379629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46003.158848379629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46003.158848379629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46003.158848379629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46003.158848379629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46003.158848379629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46003.158848379629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46003.158848379629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46003.158848379629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46003.158848379629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46003.158848379629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46003.158848379629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46003.158848379629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46003.158848379629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46003.158848379629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46003.158848379629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46003.158848379629</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46003.158848379629</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2025-12-12T00:48:45Z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