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57" documentId="120_S{2AC9BD13-BADA-5192-A53E-5A8FF88502F6}" xr6:coauthVersionLast="47" xr6:coauthVersionMax="47" xr10:uidLastSave="{6F0A7E32-59AF-4D1F-B4B8-899FEFC2ECF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<sst xmlns="http://schemas.openxmlformats.org/spreadsheetml/2006/main" count="180301" uniqueCount="39135">
  <si>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</si>
  <si>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</si>
  <si>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</si>
  <si>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</si>
  <si>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</si>
  <si>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</si>
  <si>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</si>
  <si>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</si>
  <si>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</si>
  <si>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</si>
  <si>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</si>
  <si>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</si>
  <si>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</si>
  <si>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</si>
  <si>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</si>
  <si>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</si>
  <si>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</si>
  <si>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</si>
  <si>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</si>
  <si>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</si>
  <si>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</si>
  <si>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</si>
  <si>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</si>
  <si>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</si>
  <si>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</si>
  <si>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</si>
  <si>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</si>
  <si>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</si>
  <si>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</si>
  <si>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</si>
  <si>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</si>
  <si>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</si>
  <si>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</si>
  <si>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</si>
  <si>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</si>
  <si>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</si>
  <si>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</si>
  <si>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</si>
  <si>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</si>
  <si>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</si>
  <si>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</si>
  <si>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</si>
  <si>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</si>
  <si>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</si>
  <si>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</si>
  <si>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</si>
  <si>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</si>
  <si>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</si>
  <si>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</si>
  <si>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</si>
  <si>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</si>
  <si>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</si>
  <si>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</si>
  <si>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</si>
  <si>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</si>
  <si>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</si>
  <si>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</si>
  <si>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</si>
  <si>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</si>
  <si>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</si>
  <si>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</si>
  <si>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</si>
  <si>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</si>
  <si>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</si>
  <si>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</si>
  <si>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</si>
  <si>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</si>
  <si>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</si>
  <si>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</si>
  <si>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</si>
  <si>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</si>
  <si>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</si>
  <si>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</si>
  <si>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</si>
  <si>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</si>
  <si>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</si>
  <si>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</si>
  <si>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</si>
  <si>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</si>
  <si>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</si>
  <si>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</si>
  <si>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</si>
  <si>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</si>
  <si>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</si>
  <si>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</si>
  <si>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</si>
  <si>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</si>
  <si>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</si>
  <si>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</si>
  <si>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</si>
  <si>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</si>
  <si>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</si>
  <si>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</si>
  <si>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</si>
  <si>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</si>
  <si>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</si>
  <si>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</si>
  <si>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</si>
  <si>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</si>
  <si>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</si>
  <si>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</si>
  <si>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</si>
  <si>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</si>
  <si>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</si>
  <si>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</si>
  <si>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</si>
  <si>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</si>
  <si>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</si>
  <si>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</si>
  <si>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</si>
  <si>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</si>
  <si>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</si>
  <si>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</si>
  <si>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</si>
  <si>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</si>
  <si>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</si>
  <si>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</si>
  <si>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</si>
  <si>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</si>
  <si>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</si>
  <si>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</si>
  <si>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</si>
  <si>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</si>
  <si>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</si>
  <si>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</si>
  <si>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</si>
  <si>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</si>
  <si>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</si>
  <si>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</si>
  <si>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</si>
  <si>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</si>
  <si>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</si>
  <si>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</si>
  <si>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</si>
  <si>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</si>
  <si>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</si>
  <si>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</si>
  <si>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</si>
  <si>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</si>
  <si>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</si>
  <si>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</si>
  <si>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</si>
  <si>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</si>
  <si>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</si>
  <si>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</si>
  <si>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</si>
  <si>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</si>
  <si>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</si>
  <si>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</si>
  <si>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</si>
  <si>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</si>
  <si>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</si>
  <si>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</si>
  <si>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</si>
  <si>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</si>
  <si>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</si>
  <si>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</si>
  <si>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</si>
  <si>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</si>
  <si>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</si>
  <si>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</si>
  <si>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</si>
  <si>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</si>
  <si>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</si>
  <si>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</si>
  <si>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</si>
  <si>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</si>
  <si>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</si>
  <si>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</si>
  <si>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</si>
  <si>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</si>
  <si>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</si>
  <si>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</si>
  <si>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</si>
  <si>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</si>
  <si>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</si>
  <si>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</si>
  <si>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</si>
  <si>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</si>
  <si>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</si>
  <si>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</si>
  <si>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</si>
  <si>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</si>
  <si>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</si>
  <si>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</si>
  <si>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</si>
  <si>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</si>
  <si>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</si>
  <si>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</si>
  <si>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</si>
  <si>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</si>
  <si>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</si>
  <si>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</si>
  <si>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</si>
  <si>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</si>
  <si>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</si>
  <si>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</si>
  <si>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</si>
  <si>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</si>
  <si>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</si>
  <si>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</si>
  <si>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</si>
  <si>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</si>
  <si>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</si>
  <si>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</si>
  <si>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</si>
  <si>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</si>
  <si>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</si>
  <si>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</si>
  <si>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</si>
  <si>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</si>
  <si>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</si>
  <si>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</si>
  <si>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</si>
  <si>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</si>
  <si>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</si>
  <si>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</si>
  <si>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</si>
  <si>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</si>
  <si>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</si>
  <si>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</si>
  <si>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</si>
  <si>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</si>
  <si>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</si>
  <si>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</si>
  <si>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</si>
  <si>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</si>
  <si>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</si>
  <si>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</si>
  <si>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</si>
  <si>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</si>
  <si>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</si>
  <si>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</si>
  <si>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</si>
  <si>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</si>
  <si>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</si>
  <si>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</si>
  <si>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</si>
  <si>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</si>
  <si>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</si>
  <si>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</si>
  <si>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</si>
  <si>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</si>
  <si>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</si>
  <si>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</si>
  <si>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</si>
  <si>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</si>
  <si>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</si>
  <si>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</si>
  <si>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</si>
  <si>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</si>
  <si>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</si>
  <si>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</si>
  <si>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</si>
  <si>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</si>
  <si>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</si>
  <si>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</si>
  <si>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</si>
  <si>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</si>
  <si>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</si>
  <si>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</si>
  <si>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</si>
  <si>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</si>
  <si>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</si>
  <si>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</si>
  <si>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</si>
  <si>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</si>
  <si>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</si>
  <si>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</si>
  <si>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</si>
  <si>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</si>
  <si>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</si>
  <si>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</si>
  <si>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</si>
  <si>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</si>
  <si>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</si>
  <si>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</si>
  <si>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</si>
  <si>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</si>
  <si>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</si>
  <si>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</si>
  <si>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</si>
  <si>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</si>
  <si>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</si>
  <si>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</si>
  <si>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</si>
  <si>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</si>
  <si>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</si>
  <si>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</si>
  <si>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</si>
  <si>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</si>
  <si>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</si>
  <si>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</si>
  <si>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</si>
  <si>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</si>
  <si>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</si>
  <si>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</si>
  <si>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</si>
  <si>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</si>
  <si>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</si>
  <si>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</si>
  <si>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</si>
  <si>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</si>
  <si>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</si>
  <si>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</si>
  <si>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</si>
  <si>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</si>
  <si>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</si>
  <si>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</si>
  <si>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</si>
  <si>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</si>
  <si>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</si>
  <si>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</si>
  <si>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</si>
  <si>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</si>
  <si>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</si>
  <si>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</si>
  <si>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</si>
  <si>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</si>
  <si>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</si>
  <si>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</si>
  <si>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</si>
  <si>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</si>
  <si>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</si>
  <si>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</si>
  <si>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</si>
  <si>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</si>
  <si>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</si>
  <si>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</si>
  <si>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</si>
  <si>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</si>
  <si>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</si>
  <si>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</si>
  <si>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</si>
  <si>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</si>
  <si>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</si>
  <si>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</si>
  <si>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</si>
  <si>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</si>
  <si>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</si>
  <si>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</si>
  <si>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</si>
  <si>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</si>
  <si>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</si>
  <si>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</si>
  <si>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</si>
  <si>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</si>
  <si>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</si>
  <si>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</si>
  <si>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</si>
  <si>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</si>
  <si>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</si>
  <si>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</si>
  <si>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</si>
  <si>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</si>
  <si>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</si>
  <si>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</si>
  <si>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</si>
  <si>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</si>
  <si>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</si>
  <si>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</si>
  <si>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</si>
  <si>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</si>
  <si>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</si>
  <si>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</si>
  <si>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</si>
  <si>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</si>
  <si>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</si>
  <si>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</si>
  <si>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</si>
  <si>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</si>
  <si>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</si>
  <si>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</si>
  <si>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</si>
  <si>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</si>
  <si>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</si>
  <si>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</si>
  <si>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</si>
  <si>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</si>
  <si>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</si>
  <si>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</si>
  <si>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</si>
  <si>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</si>
  <si>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</si>
  <si>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</si>
  <si>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</si>
  <si>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</si>
  <si>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</si>
  <si>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</si>
  <si>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</si>
  <si>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</si>
  <si>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</si>
  <si>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</si>
  <si>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</si>
  <si>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</si>
  <si>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</si>
  <si>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</si>
  <si>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</si>
  <si>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</si>
  <si>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</si>
  <si>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</si>
  <si>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</si>
  <si>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</si>
  <si>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</si>
  <si>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</si>
  <si>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</si>
  <si>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</si>
  <si>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</si>
  <si>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</si>
  <si>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</si>
  <si>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</si>
  <si>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</si>
  <si>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</si>
  <si>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</si>
  <si>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</si>
  <si>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</si>
  <si>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</si>
  <si>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</si>
  <si>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</si>
  <si>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</si>
  <si>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</si>
  <si>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</si>
  <si>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</si>
  <si>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</si>
  <si>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</si>
  <si>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</si>
  <si>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</si>
  <si>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</si>
  <si>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</si>
  <si>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</si>
  <si>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</si>
  <si>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</si>
  <si>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</si>
  <si>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</si>
  <si>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</si>
  <si>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</si>
  <si>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</si>
  <si>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</si>
  <si>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</si>
  <si>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</si>
  <si>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</si>
  <si>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</si>
  <si>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</si>
  <si>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</si>
  <si>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</si>
  <si>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</si>
  <si>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</si>
  <si>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</si>
  <si>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</si>
  <si>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</si>
  <si>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</si>
  <si>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</si>
  <si>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</si>
  <si>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</si>
  <si>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</si>
  <si>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</si>
  <si>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</si>
  <si>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</si>
  <si>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</si>
  <si>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</si>
  <si>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</si>
  <si>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</si>
  <si>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</si>
  <si>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</si>
  <si>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</si>
  <si>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</si>
  <si>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</si>
  <si>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</si>
  <si>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</si>
  <si>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</si>
  <si>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</si>
  <si>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</si>
  <si>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</si>
  <si>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</si>
  <si>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</si>
  <si>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</si>
  <si>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</si>
  <si>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</si>
  <si>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</si>
  <si>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</si>
  <si>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</si>
  <si>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</si>
  <si>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</si>
  <si>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</si>
  <si>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</si>
  <si>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</si>
  <si>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</si>
  <si>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</si>
  <si>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</si>
  <si>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</si>
  <si>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</si>
  <si>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</si>
  <si>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</si>
  <si>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</si>
  <si>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</si>
  <si>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</si>
  <si>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</si>
  <si>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</si>
  <si>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</si>
  <si>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</si>
  <si>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</si>
  <si>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</si>
  <si>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</si>
  <si>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</si>
  <si>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</si>
  <si>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</si>
  <si>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</si>
  <si>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</si>
  <si>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</si>
  <si>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</si>
  <si>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</si>
  <si>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</si>
  <si>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</si>
  <si>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</si>
  <si>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</si>
  <si>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</si>
  <si>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</si>
  <si>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</si>
  <si>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</si>
  <si>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</si>
  <si>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</si>
  <si>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</si>
  <si>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</si>
  <si>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</si>
  <si>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</si>
  <si>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</si>
  <si>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</si>
  <si>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</si>
  <si>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</si>
  <si>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</si>
  <si>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</si>
  <si>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</si>
  <si>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</si>
  <si>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</si>
  <si>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</si>
  <si>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</si>
  <si>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</si>
  <si>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</si>
  <si>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</si>
  <si>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</si>
  <si>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</si>
  <si>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</si>
  <si>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</si>
  <si>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</si>
  <si>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</si>
  <si>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</si>
  <si>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</si>
  <si>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</si>
  <si>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</si>
  <si>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</si>
  <si>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</si>
  <si>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</si>
  <si>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</si>
  <si>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</si>
  <si>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</si>
  <si>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</si>
  <si>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</si>
  <si>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</si>
  <si>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</si>
  <si>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</si>
  <si>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</si>
  <si>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</si>
  <si>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</si>
  <si>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</si>
  <si>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</si>
  <si>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</si>
  <si>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</si>
  <si>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</si>
  <si>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</si>
  <si>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</si>
  <si>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</si>
  <si>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</si>
  <si>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</si>
  <si>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</si>
  <si>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</si>
  <si>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</si>
  <si>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</si>
  <si>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</si>
  <si>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</si>
  <si>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</si>
  <si>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</si>
  <si>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</si>
  <si>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</si>
  <si>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</si>
  <si>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</si>
  <si>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</si>
  <si>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</si>
  <si>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</si>
  <si>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</si>
  <si>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</si>
  <si>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</si>
  <si>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</si>
  <si>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</si>
  <si>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</si>
  <si>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</si>
  <si>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</si>
  <si>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</si>
  <si>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</si>
  <si>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</si>
  <si>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</si>
  <si>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</si>
  <si>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</si>
  <si>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</si>
  <si>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</si>
  <si>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</si>
  <si>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</si>
  <si>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</si>
  <si>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</si>
  <si>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</si>
  <si>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</si>
  <si>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</si>
  <si>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</si>
  <si>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</si>
  <si>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</si>
  <si>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</si>
  <si>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</si>
  <si>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</si>
  <si>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</si>
  <si>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</si>
  <si>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</si>
  <si>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</si>
  <si>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</si>
  <si>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</si>
  <si>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</si>
  <si>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</si>
  <si>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</si>
  <si>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</si>
  <si>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</si>
  <si>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</si>
  <si>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</si>
  <si>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</si>
  <si>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</si>
  <si>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</si>
  <si>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</si>
  <si>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</si>
  <si>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</si>
  <si>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</si>
  <si>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</si>
  <si>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</si>
  <si>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</si>
  <si>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</si>
  <si>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</si>
  <si>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</si>
  <si>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</si>
  <si>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</si>
  <si>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</si>
  <si>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</si>
  <si>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</si>
  <si>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</si>
  <si>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</si>
  <si>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</si>
  <si>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</si>
  <si>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</si>
  <si>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</si>
  <si>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</si>
  <si>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</si>
  <si>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</si>
  <si>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</si>
  <si>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</si>
  <si>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</si>
  <si>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</si>
  <si>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</si>
  <si>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</si>
  <si>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</si>
  <si>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</si>
  <si>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</si>
  <si>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</si>
  <si>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</si>
  <si>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</si>
  <si>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</si>
  <si>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</si>
  <si>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</si>
  <si>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</si>
  <si>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</si>
  <si>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</si>
  <si>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</si>
  <si>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</si>
  <si>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</si>
  <si>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</si>
  <si>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</si>
  <si>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</si>
  <si>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</si>
  <si>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</si>
  <si>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</si>
  <si>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</si>
  <si>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</si>
  <si>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</si>
  <si>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</si>
  <si>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</si>
  <si>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</si>
  <si>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</si>
  <si>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</si>
  <si>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</si>
  <si>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</si>
  <si>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</si>
  <si>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</si>
  <si>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</si>
  <si>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</si>
  <si>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</si>
  <si>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</si>
  <si>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</si>
  <si>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</si>
  <si>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</si>
  <si>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</si>
  <si>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</si>
  <si>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</si>
  <si>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</si>
  <si>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</si>
  <si>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</si>
  <si>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</si>
  <si>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</si>
  <si>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</si>
  <si>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</si>
  <si>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</si>
  <si>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</si>
  <si>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</si>
  <si>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</si>
  <si>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</si>
  <si>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</si>
  <si>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</si>
  <si>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</si>
  <si>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</si>
  <si>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</si>
  <si>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</si>
  <si>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</si>
  <si>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</si>
  <si>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</si>
  <si>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</si>
  <si>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</si>
  <si>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</si>
  <si>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</si>
  <si>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</si>
  <si>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</si>
  <si>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</si>
  <si>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</si>
  <si>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</si>
  <si>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</si>
  <si>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</si>
  <si>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</si>
  <si>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</si>
  <si>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</si>
  <si>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</si>
  <si>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</si>
  <si>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</si>
  <si>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</si>
  <si>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</si>
  <si>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</si>
  <si>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</si>
  <si>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</si>
  <si>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</si>
  <si>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</si>
  <si>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</si>
  <si>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</si>
  <si>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</si>
  <si>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</si>
  <si>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</si>
  <si>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</si>
  <si>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</si>
  <si>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</si>
  <si>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</si>
  <si>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</si>
  <si>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</si>
  <si>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</si>
  <si>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</si>
  <si>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</si>
  <si>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</si>
  <si>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</si>
  <si>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</si>
  <si>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</si>
  <si>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</si>
  <si>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</si>
  <si>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</si>
  <si>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</si>
  <si>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</si>
  <si>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</si>
  <si>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</si>
  <si>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</si>
  <si>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</si>
  <si>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</si>
  <si>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</si>
  <si>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</si>
  <si>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</si>
  <si>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</si>
  <si>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</si>
  <si>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</si>
  <si>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</si>
  <si>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</si>
  <si>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</si>
  <si>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</si>
  <si>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</si>
  <si>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</si>
  <si>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</si>
  <si>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</si>
  <si>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</si>
  <si>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</si>
  <si>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</si>
  <si>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</si>
  <si>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</si>
  <si>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</si>
  <si>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</si>
  <si>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</si>
  <si>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</si>
  <si>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</si>
  <si>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</si>
  <si>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</si>
  <si>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</si>
  <si>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</si>
  <si>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</si>
  <si>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</si>
  <si>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</si>
  <si>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</si>
  <si>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</si>
  <si>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</si>
  <si>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</si>
  <si>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</si>
  <si>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</si>
  <si>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</si>
  <si>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</si>
  <si>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</si>
  <si>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</si>
  <si>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</si>
  <si>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</si>
  <si>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</si>
  <si>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</si>
  <si>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</si>
  <si>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</si>
  <si>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</si>
  <si>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</si>
  <si>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</si>
  <si>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</si>
  <si>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</si>
  <si>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</si>
  <si>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</si>
  <si>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</si>
  <si>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</si>
  <si>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</si>
  <si>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</si>
  <si>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</si>
  <si>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</si>
  <si>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</si>
  <si>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</si>
  <si>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</si>
  <si>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</si>
  <si>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</si>
  <si>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</si>
  <si>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</si>
  <si>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</si>
  <si>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</si>
  <si>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</si>
  <si>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</si>
  <si>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</si>
  <si>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</si>
  <si>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</si>
  <si>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</si>
  <si>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</si>
  <si>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</si>
  <si>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</si>
  <si>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</si>
  <si>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</si>
  <si>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</si>
  <si>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</si>
  <si>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</si>
  <si>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</si>
  <si>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</si>
  <si>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</si>
  <si>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</si>
  <si>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</si>
  <si>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</si>
  <si>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</si>
  <si>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</si>
  <si>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</si>
  <si>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</si>
  <si>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</si>
  <si>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</si>
  <si>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</si>
  <si>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</si>
  <si>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</si>
  <si>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</si>
  <si>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</si>
  <si>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</si>
  <si>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</si>
  <si>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</si>
  <si>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</si>
  <si>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</si>
  <si>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</si>
  <si>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</si>
  <si>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</si>
  <si>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</si>
  <si>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</si>
  <si>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</si>
  <si>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</si>
  <si>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</si>
  <si>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</si>
  <si>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</si>
  <si>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</si>
  <si>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</si>
  <si>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</si>
  <si>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</si>
  <si>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</si>
  <si>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</si>
  <si>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</si>
  <si>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</si>
  <si>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</si>
  <si>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</si>
  <si>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</si>
  <si>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</si>
  <si>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</si>
  <si>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</si>
  <si>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</si>
  <si>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</si>
  <si>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</si>
  <si>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</si>
  <si>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</si>
  <si>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</si>
  <si>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</si>
  <si>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</si>
  <si>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</si>
  <si>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</si>
  <si>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</si>
  <si>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</si>
  <si>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</si>
  <si>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</si>
  <si>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</si>
  <si>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</si>
  <si>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</si>
  <si>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</si>
  <si>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</si>
  <si>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</si>
  <si>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</si>
  <si>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</si>
  <si>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</si>
  <si>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</si>
  <si>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</si>
  <si>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</si>
  <si>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</si>
  <si>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</si>
  <si>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</si>
  <si>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</si>
  <si>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</si>
  <si>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</si>
  <si>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</si>
  <si>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</si>
  <si>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</si>
  <si>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</si>
  <si>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</si>
  <si>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</si>
  <si>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</si>
  <si>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</si>
  <si>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</si>
  <si>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</si>
  <si>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</si>
  <si>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</si>
  <si>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</si>
  <si>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</si>
  <si>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</si>
  <si>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</si>
  <si>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</si>
  <si>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</si>
  <si>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</si>
  <si>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</si>
  <si>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</si>
  <si>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</si>
  <si>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</si>
  <si>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</si>
  <si>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</si>
  <si>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</si>
  <si>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</si>
  <si>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</si>
  <si>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</si>
  <si>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</si>
  <si>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</si>
  <si>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</si>
  <si>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</si>
  <si>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</si>
  <si>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</si>
  <si>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</si>
  <si>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</si>
  <si>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</si>
  <si>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</si>
  <si>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</si>
  <si>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</si>
  <si>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</si>
  <si>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</si>
  <si>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</si>
  <si>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</si>
  <si>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</si>
  <si>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</si>
  <si>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</si>
  <si>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</si>
  <si>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</si>
  <si>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</si>
  <si>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</si>
  <si>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</si>
  <si>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</si>
  <si>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</si>
  <si>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</si>
  <si>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</si>
  <si>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</si>
  <si>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</si>
  <si>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</si>
  <si>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</si>
  <si>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</si>
  <si>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</si>
  <si>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</si>
  <si>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</si>
  <si>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</si>
  <si>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</si>
  <si>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</si>
  <si>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</si>
  <si>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</si>
  <si>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</si>
  <si>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</si>
  <si>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</si>
  <si>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</si>
  <si>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</si>
  <si>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</si>
  <si>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</si>
  <si>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</si>
  <si>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</si>
  <si>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</si>
  <si>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</si>
  <si>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</si>
  <si>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</si>
  <si>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</si>
  <si>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</si>
  <si>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</si>
  <si>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</si>
  <si>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</si>
  <si>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</si>
  <si>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</si>
  <si>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</si>
  <si>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</si>
  <si>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</si>
  <si>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</si>
  <si>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</si>
  <si>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</si>
  <si>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</si>
  <si>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</si>
  <si>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</si>
  <si>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</si>
  <si>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</si>
  <si>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</si>
  <si>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</si>
  <si>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</si>
  <si>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</si>
  <si>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</si>
  <si>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</si>
  <si>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</si>
  <si>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</si>
  <si>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</si>
  <si>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</si>
  <si>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</si>
  <si>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</si>
  <si>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</si>
  <si>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</si>
  <si>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</si>
  <si>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</si>
  <si>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</si>
  <si>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</si>
  <si>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</si>
  <si>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</si>
  <si>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</si>
  <si>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</si>
  <si>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</si>
  <si>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</si>
  <si>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</si>
  <si>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</si>
  <si>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</si>
  <si>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</si>
  <si>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</si>
  <si>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</si>
  <si>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</si>
  <si>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</si>
  <si>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</si>
  <si>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</si>
  <si>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</si>
  <si>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</si>
  <si>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</si>
  <si>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</si>
  <si>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</si>
  <si>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</si>
  <si>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</si>
  <si>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</si>
  <si>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</si>
  <si>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</si>
  <si>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</si>
  <si>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</si>
  <si>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</si>
  <si>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</si>
  <si>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</si>
  <si>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</si>
  <si>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</si>
  <si>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</si>
  <si>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</si>
  <si>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</si>
  <si>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</si>
  <si>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</si>
  <si>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</si>
  <si>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</si>
  <si>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</si>
  <si>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</si>
  <si>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</si>
  <si>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</si>
  <si>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</si>
  <si>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</si>
  <si>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</si>
  <si>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</si>
  <si>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</si>
  <si>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</si>
  <si>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</si>
  <si>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</si>
  <si>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</si>
  <si>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</si>
  <si>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</si>
  <si>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</si>
  <si>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</si>
  <si>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</si>
  <si>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</si>
  <si>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</si>
  <si>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</si>
  <si>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</si>
  <si>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</si>
  <si>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</si>
  <si>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</si>
  <si>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</si>
  <si>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</si>
  <si>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</si>
  <si>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</si>
  <si>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</si>
  <si>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</si>
  <si>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</si>
  <si>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</si>
  <si>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</si>
  <si>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</si>
  <si>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</si>
  <si>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</si>
  <si>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</si>
  <si>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</si>
  <si>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</si>
  <si>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</si>
  <si>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</si>
  <si>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</si>
  <si>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</si>
  <si>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</si>
  <si>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</si>
  <si>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</si>
  <si>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</si>
  <si>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</si>
  <si>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</si>
  <si>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</si>
  <si>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</si>
  <si>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</si>
  <si>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</si>
  <si>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</si>
  <si>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</si>
  <si>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</si>
  <si>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</si>
  <si>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</si>
  <si>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</si>
  <si>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</si>
  <si>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</si>
  <si>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</si>
  <si>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</si>
  <si>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</si>
  <si>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</si>
  <si>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</si>
  <si>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</si>
  <si>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</si>
  <si>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</si>
  <si>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</si>
  <si>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</si>
  <si>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</si>
  <si>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</si>
  <si>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</si>
  <si>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</si>
  <si>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</si>
  <si>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</si>
  <si>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</si>
  <si>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</si>
  <si>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</si>
  <si>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</si>
  <si>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</si>
  <si>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</si>
  <si>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</si>
  <si>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</si>
  <si>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</si>
  <si>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</si>
  <si>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</si>
  <si>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</si>
  <si>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</si>
  <si>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</si>
  <si>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</si>
  <si>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</si>
  <si>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</si>
  <si>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</si>
  <si>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</si>
  <si>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</si>
  <si>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</si>
  <si>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</si>
  <si>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</si>
  <si>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</si>
  <si>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</si>
  <si>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</si>
  <si>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</si>
  <si>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</si>
  <si>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</si>
  <si>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</si>
  <si>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</si>
  <si>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</si>
  <si>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</si>
  <si>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</si>
  <si>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</si>
  <si>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</si>
  <si>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</si>
  <si>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</si>
  <si>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</si>
  <si>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</si>
  <si>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</si>
  <si>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</si>
  <si>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</si>
  <si>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</si>
  <si>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</si>
  <si>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</si>
  <si>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</si>
  <si>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</si>
  <si>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</si>
  <si>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</si>
  <si>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</si>
  <si>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</si>
  <si>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</si>
  <si>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</si>
  <si>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</si>
  <si>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</si>
  <si>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</si>
  <si>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</si>
  <si>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</si>
  <si>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</si>
  <si>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</si>
  <si>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</si>
  <si>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</si>
  <si>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</si>
  <si>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</si>
  <si>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</si>
  <si>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</si>
  <si>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</si>
  <si>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</si>
  <si>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</si>
  <si>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</si>
  <si>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</si>
  <si>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</si>
  <si>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</si>
  <si>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</si>
  <si>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</si>
  <si>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</si>
  <si>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</si>
  <si>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</si>
  <si>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</si>
  <si>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</si>
  <si>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</si>
  <si>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</si>
  <si>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</si>
  <si>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</si>
  <si>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</si>
  <si>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</si>
  <si>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</si>
  <si>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</si>
  <si>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</si>
  <si>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</si>
  <si>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</si>
  <si>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</si>
  <si>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</si>
  <si>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</si>
  <si>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</si>
  <si>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</si>
  <si>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</si>
  <si>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</si>
  <si>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</si>
  <si>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</si>
  <si>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</si>
  <si>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</si>
  <si>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</si>
  <si>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</si>
  <si>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</si>
  <si>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</si>
  <si>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</si>
  <si>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</si>
  <si>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</si>
  <si>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</si>
  <si>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</si>
  <si>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</si>
  <si>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</si>
  <si>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</si>
  <si>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</si>
  <si>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</si>
  <si>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</si>
  <si>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</si>
  <si>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</si>
  <si>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</si>
  <si>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</si>
  <si>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</si>
  <si>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</si>
  <si>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</si>
  <si>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</si>
  <si>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</si>
  <si>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</si>
  <si>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</si>
  <si>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</si>
  <si>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</si>
  <si>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</si>
  <si>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</si>
  <si>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</si>
  <si>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</si>
  <si>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</si>
  <si>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</si>
  <si>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</si>
  <si>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</si>
  <si>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</si>
  <si>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</si>
  <si>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</si>
  <si>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</si>
  <si>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</si>
  <si>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</si>
  <si>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</si>
  <si>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</si>
  <si>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</si>
  <si>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</si>
  <si>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</si>
  <si>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</si>
  <si>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</si>
  <si>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</si>
  <si>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</si>
  <si>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</si>
  <si>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</si>
  <si>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</si>
  <si>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</si>
  <si>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</si>
  <si>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</si>
  <si>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</si>
  <si>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</si>
  <si>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</si>
  <si>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</si>
  <si>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</si>
  <si>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</si>
  <si>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</si>
  <si>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</si>
  <si>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</si>
  <si>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</si>
  <si>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</si>
  <si>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</si>
  <si>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</si>
  <si>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</si>
  <si>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</si>
  <si>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</si>
  <si>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</si>
  <si>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</si>
  <si>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</si>
  <si>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</si>
  <si>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</si>
  <si>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</si>
  <si>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</si>
  <si>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</si>
  <si>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</si>
  <si>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</si>
  <si>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</si>
  <si>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</si>
  <si>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</si>
  <si>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</si>
  <si>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</si>
  <si>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</si>
  <si>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</si>
  <si>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</si>
  <si>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</si>
  <si>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</si>
  <si>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</si>
  <si>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</si>
  <si>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</si>
  <si>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</si>
  <si>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</si>
  <si>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</si>
  <si>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</si>
  <si>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</si>
  <si>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</si>
  <si>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</si>
  <si>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</si>
  <si>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</si>
  <si>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</si>
  <si>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</si>
  <si>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</si>
  <si>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</si>
  <si>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</si>
  <si>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</si>
  <si>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</si>
  <si>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</si>
  <si>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</si>
  <si>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</si>
  <si>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</si>
  <si>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</si>
  <si>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</si>
  <si>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</si>
  <si>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</si>
  <si>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</si>
  <si>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</si>
  <si>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</si>
  <si>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</si>
  <si>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</si>
  <si>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</si>
  <si>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</si>
  <si>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</si>
  <si>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</si>
  <si>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</si>
  <si>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</si>
  <si>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</si>
  <si>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</si>
  <si>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</si>
  <si>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</si>
  <si>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</si>
  <si>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</si>
  <si>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</si>
  <si>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</si>
  <si>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</si>
  <si>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</si>
  <si>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</si>
  <si>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</si>
  <si>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</si>
  <si>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</si>
  <si>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</si>
  <si>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</si>
  <si>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</si>
  <si>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</si>
  <si>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</si>
  <si>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</si>
  <si>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</si>
  <si>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</si>
  <si>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</si>
  <si>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</si>
  <si>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</si>
  <si>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</si>
  <si>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</si>
  <si>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</si>
  <si>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</si>
  <si>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</si>
  <si>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</si>
  <si>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</si>
  <si>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</si>
  <si>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</si>
  <si>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</si>
  <si>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</si>
  <si>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</si>
  <si>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</si>
  <si>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</si>
  <si>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</si>
  <si>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</si>
  <si>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</si>
  <si>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</si>
  <si>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</si>
  <si>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</si>
  <si>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</si>
  <si>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</si>
  <si>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</si>
  <si>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</si>
  <si>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</si>
  <si>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</si>
  <si>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</si>
  <si>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</si>
  <si>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</si>
  <si>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</si>
  <si>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</si>
  <si>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</si>
  <si>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</si>
  <si>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</si>
  <si>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</si>
  <si>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</si>
  <si>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</si>
  <si>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</si>
  <si>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</si>
  <si>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</si>
  <si>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</si>
  <si>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</si>
  <si>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</si>
  <si>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</si>
  <si>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</si>
  <si>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</si>
  <si>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</si>
  <si>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</si>
  <si>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</si>
  <si>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</si>
  <si>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</si>
  <si>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</si>
  <si>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</si>
  <si>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</si>
  <si>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</si>
  <si>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</si>
  <si>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</si>
  <si>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</si>
  <si>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</si>
  <si>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</si>
  <si>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</si>
  <si>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</si>
  <si>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</si>
  <si>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</si>
  <si>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</si>
  <si>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</si>
  <si>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</si>
  <si>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</si>
  <si>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</si>
  <si>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</si>
  <si>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</si>
  <si>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</si>
  <si>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</si>
  <si>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</si>
  <si>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</si>
  <si>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</si>
  <si>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</si>
  <si>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</si>
  <si>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</si>
  <si>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</si>
  <si>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</si>
  <si>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</si>
  <si>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</si>
  <si>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</si>
  <si>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</si>
  <si>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</si>
  <si>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</si>
  <si>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</si>
  <si>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</si>
  <si>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</si>
  <si>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</si>
  <si>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</si>
  <si>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</si>
  <si>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</si>
  <si>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</si>
  <si>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</si>
  <si>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</si>
  <si>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</si>
  <si>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</si>
  <si>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</si>
  <si>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</si>
  <si>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</si>
  <si>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</si>
  <si>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</si>
  <si>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</si>
  <si>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</si>
  <si>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</si>
  <si>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</si>
  <si>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</si>
  <si>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</si>
  <si>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</si>
  <si>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</si>
  <si>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</si>
  <si>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</si>
  <si>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</si>
  <si>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</si>
  <si>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</si>
  <si>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</si>
  <si>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</si>
  <si>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</si>
  <si>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</si>
  <si>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</si>
  <si>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</si>
  <si>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</si>
  <si>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</si>
  <si>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</si>
  <si>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</si>
  <si>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</si>
  <si>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</si>
  <si>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</si>
  <si>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</si>
  <si>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</si>
  <si>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</si>
  <si>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</si>
  <si>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</si>
  <si>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</si>
  <si>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</si>
  <si>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</si>
  <si>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</si>
  <si>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</si>
  <si>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</si>
  <si>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</si>
  <si>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</si>
  <si>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</si>
  <si>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</si>
  <si>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</si>
  <si>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</si>
  <si>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</si>
  <si>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</si>
  <si>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</si>
  <si>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</si>
  <si>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</si>
  <si>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</si>
  <si>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</si>
  <si>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</si>
  <si>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</si>
  <si>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</si>
  <si>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</si>
  <si>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</si>
  <si>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</si>
  <si>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</si>
  <si>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</si>
  <si>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</si>
  <si>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</si>
  <si>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</si>
  <si>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</si>
  <si>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</si>
  <si>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</si>
  <si>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</si>
  <si>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</si>
  <si>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</si>
  <si>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</si>
  <si>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</si>
  <si>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</si>
  <si>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</si>
  <si>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</si>
  <si>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</si>
  <si>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</si>
  <si>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</si>
  <si>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</si>
  <si>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</si>
  <si>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</si>
  <si>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</si>
  <si>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</si>
  <si>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</si>
  <si>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</si>
  <si>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</si>
  <si>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</si>
  <si>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</si>
  <si>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</si>
  <si>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</si>
  <si>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</si>
  <si>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</si>
  <si>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</si>
  <si>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</si>
  <si>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</si>
  <si>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</si>
  <si>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</si>
  <si>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</si>
  <si>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</si>
  <si>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</si>
  <si>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</si>
  <si>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</si>
  <si>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</si>
  <si>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</si>
  <si>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</si>
  <si>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</si>
  <si>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</si>
  <si>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</si>
  <si>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</si>
  <si>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</si>
  <si>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</si>
  <si>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</si>
  <si>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</si>
  <si>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</si>
  <si>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</si>
  <si>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</si>
  <si>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</si>
  <si>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</si>
  <si>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</si>
  <si>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</si>
  <si>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</si>
  <si>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</si>
  <si>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</si>
  <si>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</si>
  <si>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</si>
  <si>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</si>
  <si>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</si>
  <si>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</si>
  <si>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</si>
  <si>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</si>
  <si>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</si>
  <si>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</si>
  <si>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</si>
  <si>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</si>
  <si>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</si>
  <si>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</si>
  <si>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</si>
  <si>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</si>
  <si>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</si>
  <si>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</si>
  <si>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</si>
  <si>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</si>
  <si>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</si>
  <si>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</si>
  <si>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</si>
  <si>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</si>
  <si>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</si>
  <si>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</si>
  <si>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</si>
  <si>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</si>
  <si>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</si>
  <si>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</si>
  <si>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</si>
  <si>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</si>
  <si>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</si>
  <si>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</si>
  <si>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</si>
  <si>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</si>
  <si>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</si>
  <si>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</si>
  <si>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</si>
  <si>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</si>
  <si>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</si>
  <si>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</si>
  <si>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</si>
  <si>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</si>
  <si>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</si>
  <si>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</si>
  <si>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</si>
  <si>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</si>
  <si>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</si>
  <si>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</si>
  <si>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</si>
  <si>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</si>
  <si>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</si>
  <si>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</si>
  <si>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</si>
  <si>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</si>
  <si>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</si>
  <si>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</si>
  <si>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</si>
  <si>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</si>
  <si>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</si>
  <si>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</si>
  <si>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</si>
  <si>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</si>
  <si>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</si>
  <si>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</si>
  <si>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</si>
  <si>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</si>
  <si>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</si>
  <si>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</si>
  <si>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</si>
  <si>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</si>
  <si>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</si>
  <si>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</si>
  <si>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</si>
  <si>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</si>
  <si>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</si>
  <si>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</si>
  <si>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</si>
  <si>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</si>
  <si>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</si>
  <si>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</si>
  <si>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</si>
  <si>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</si>
  <si>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</si>
  <si>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</si>
  <si>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</si>
  <si>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</si>
  <si>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</si>
  <si>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</si>
  <si>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</si>
  <si>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</si>
  <si>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</si>
  <si>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</si>
  <si>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</si>
  <si>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</si>
  <si>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</si>
  <si>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</si>
  <si>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</si>
  <si>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</si>
  <si>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</si>
  <si>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</si>
  <si>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</si>
  <si>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</si>
  <si>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</si>
  <si>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</si>
  <si>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</si>
  <si>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</si>
  <si>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</si>
  <si>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</si>
  <si>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</si>
  <si>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</si>
  <si>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</si>
  <si>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</si>
  <si>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</si>
  <si>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</si>
  <si>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</si>
  <si>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</si>
  <si>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</si>
  <si>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</si>
  <si>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</si>
  <si>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</si>
  <si>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</si>
  <si>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</si>
  <si>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</si>
  <si>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</si>
  <si>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</si>
  <si>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</si>
  <si>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</si>
  <si>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</si>
  <si>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</si>
  <si>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</si>
  <si>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</si>
  <si>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</si>
  <si>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</si>
  <si>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</si>
  <si>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</si>
  <si>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</si>
  <si>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</si>
  <si>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</si>
  <si>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</si>
  <si>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</si>
  <si>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</si>
  <si>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</si>
  <si>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</si>
  <si>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</si>
  <si>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</si>
  <si>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</si>
  <si>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</si>
  <si>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</si>
  <si>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</si>
  <si>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</si>
  <si>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</si>
  <si>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</si>
  <si>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</si>
  <si>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</si>
  <si>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</si>
  <si>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</si>
  <si>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</si>
  <si>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</si>
  <si>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</si>
  <si>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</si>
  <si>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</si>
  <si>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</si>
  <si>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</si>
  <si>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</si>
  <si>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</si>
  <si>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</si>
  <si>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</si>
  <si>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</si>
  <si>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</si>
  <si>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</si>
  <si>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</si>
  <si>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</si>
  <si>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</si>
  <si>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</si>
  <si>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</si>
  <si>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</si>
  <si>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</si>
  <si>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</si>
  <si>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</si>
  <si>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</si>
  <si>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</si>
  <si>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</si>
  <si>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</si>
  <si>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</si>
  <si>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</si>
  <si>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</si>
  <si>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</si>
  <si>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</si>
  <si>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</si>
  <si>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</si>
  <si>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</si>
  <si>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</si>
  <si>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</si>
  <si>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</si>
  <si>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</si>
  <si>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</si>
  <si>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</si>
  <si>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</si>
  <si>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</si>
  <si>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</si>
  <si>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</si>
  <si>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</si>
  <si>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</si>
  <si>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</si>
  <si>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</si>
  <si>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</si>
  <si>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</si>
  <si>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</si>
  <si>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</si>
  <si>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</si>
  <si>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</si>
  <si>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</si>
  <si>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</si>
  <si>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</si>
  <si>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</si>
  <si>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</si>
  <si>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</si>
  <si>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</si>
  <si>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</si>
  <si>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</si>
  <si>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</si>
  <si>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</si>
  <si>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</si>
  <si>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</si>
  <si>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</si>
  <si>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</si>
  <si>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</si>
  <si>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</si>
  <si>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</si>
  <si>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</si>
  <si>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</si>
  <si>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</si>
  <si>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</si>
  <si>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</si>
  <si>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</si>
  <si>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</si>
  <si>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</si>
  <si>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</si>
  <si>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</si>
  <si>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</si>
  <si>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</si>
  <si>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</si>
  <si>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</si>
  <si>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</si>
  <si>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</si>
  <si>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</si>
  <si>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</si>
  <si>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</si>
  <si>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</si>
  <si>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</si>
  <si>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</si>
  <si>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</si>
  <si>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</si>
  <si>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</si>
  <si>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</si>
  <si>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</si>
  <si>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</si>
  <si>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</si>
  <si>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</si>
  <si>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</si>
  <si>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</si>
  <si>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</si>
  <si>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</si>
  <si>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</si>
  <si>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</si>
  <si>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</si>
  <si>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</si>
  <si>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</si>
  <si>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</si>
  <si>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</si>
  <si>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</si>
  <si>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</si>
  <si>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</si>
  <si>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</si>
  <si>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</si>
  <si>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</si>
  <si>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</si>
  <si>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</si>
  <si>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</si>
  <si>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</si>
  <si>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</si>
  <si>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</si>
  <si>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</si>
  <si>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</si>
  <si>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</si>
  <si>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</si>
  <si>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</si>
  <si>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</si>
  <si>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</si>
  <si>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</si>
  <si>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</si>
  <si>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</si>
  <si>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</si>
  <si>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</si>
  <si>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</si>
  <si>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</si>
  <si>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</si>
  <si>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</si>
  <si>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</si>
  <si>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</si>
  <si>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</si>
  <si>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</si>
  <si>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</si>
  <si>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</si>
  <si>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</si>
  <si>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</si>
  <si>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</si>
  <si>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</si>
  <si>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</si>
  <si>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</si>
  <si>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</si>
  <si>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</si>
  <si>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</si>
  <si>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</si>
  <si>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</si>
  <si>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</si>
  <si>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</si>
  <si>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</si>
  <si>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</si>
  <si>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</si>
  <si>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</si>
  <si>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</si>
  <si>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</si>
  <si>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</si>
  <si>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</si>
  <si>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</si>
  <si>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</si>
  <si>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</si>
  <si>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</si>
  <si>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</si>
  <si>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</si>
  <si>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</si>
  <si>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</si>
  <si>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</si>
  <si>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</si>
  <si>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</si>
  <si>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</si>
  <si>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</si>
  <si>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</si>
  <si>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</si>
  <si>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</si>
  <si>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</si>
  <si>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</si>
  <si>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</si>
  <si>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</si>
  <si>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</si>
  <si>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</si>
  <si>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</si>
  <si>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</si>
  <si>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</si>
  <si>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</si>
  <si>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</si>
  <si>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</si>
  <si>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</si>
  <si>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</si>
  <si>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</si>
  <si>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</si>
  <si>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</si>
  <si>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</si>
  <si>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</si>
  <si>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</si>
  <si>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</si>
  <si>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</si>
  <si>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</si>
  <si>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</si>
  <si>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</si>
  <si>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</si>
  <si>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</si>
  <si>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</si>
  <si>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</si>
  <si>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</si>
  <si>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</si>
  <si>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</si>
  <si>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</si>
  <si>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</si>
  <si>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</si>
  <si>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</si>
  <si>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</si>
  <si>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</si>
  <si>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</si>
  <si>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</si>
  <si>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</si>
  <si>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</si>
  <si>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</si>
  <si>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</si>
  <si>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</si>
  <si>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</si>
  <si>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</si>
  <si>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</si>
  <si>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</si>
  <si>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</si>
  <si>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</si>
  <si>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</si>
  <si>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</si>
  <si>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</si>
  <si>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</si>
  <si>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</si>
  <si>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</si>
  <si>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</si>
  <si>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</si>
  <si>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</si>
  <si>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</si>
  <si>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</si>
  <si>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</si>
  <si>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</si>
  <si>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</si>
  <si>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</si>
  <si>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</si>
  <si>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</si>
  <si>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</si>
  <si>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</si>
  <si>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</si>
  <si>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</si>
  <si>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</si>
  <si>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</si>
  <si>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</si>
  <si>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</si>
  <si>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</si>
  <si>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</si>
  <si>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</si>
  <si>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</si>
  <si>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</si>
  <si>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</si>
  <si>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</si>
  <si>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</si>
  <si>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</si>
  <si>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</si>
  <si>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</si>
  <si>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</si>
  <si>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</si>
  <si>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</si>
  <si>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</si>
  <si>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</si>
  <si>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</si>
  <si>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</si>
  <si>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</si>
  <si>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</si>
  <si>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</si>
  <si>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</si>
  <si>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</si>
  <si>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</si>
  <si>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</si>
  <si>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</si>
  <si>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</si>
  <si>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</si>
  <si>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</si>
  <si>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</si>
  <si>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</si>
  <si>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</si>
  <si>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</si>
  <si>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</si>
  <si>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</si>
  <si>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</si>
  <si>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</si>
  <si>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</si>
  <si>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</si>
  <si>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</si>
  <si>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</si>
  <si>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</si>
  <si>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</si>
  <si>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</si>
  <si>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</si>
  <si>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</si>
  <si>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</si>
  <si>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</si>
  <si>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</si>
  <si>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</si>
  <si>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</si>
  <si>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</si>
  <si>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</si>
  <si>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</si>
  <si>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</si>
  <si>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</si>
  <si>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</si>
  <si>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</si>
  <si>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</si>
  <si>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</si>
  <si>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</si>
  <si>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</si>
  <si>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</si>
  <si>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</si>
  <si>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</si>
  <si>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</si>
  <si>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</si>
  <si>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</si>
  <si>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</si>
  <si>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</si>
  <si>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</si>
  <si>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</si>
  <si>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</si>
  <si>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</si>
  <si>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</si>
  <si>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</si>
  <si>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</si>
  <si>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</si>
  <si>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</si>
  <si>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</si>
  <si>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</si>
  <si>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</si>
  <si>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</si>
  <si>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</si>
  <si>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</si>
  <si>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</si>
  <si>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</si>
  <si>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</si>
  <si>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</si>
  <si>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</si>
  <si>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</si>
  <si>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</si>
  <si>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</si>
  <si>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</si>
  <si>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</si>
  <si>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</si>
  <si>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</si>
  <si>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</si>
  <si>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</si>
  <si>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</si>
  <si>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</si>
  <si>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</si>
  <si>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</si>
  <si>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</si>
  <si>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</si>
  <si>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</si>
  <si>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</si>
  <si>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</si>
  <si>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</si>
  <si>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</si>
  <si>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</si>
  <si>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</si>
  <si>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</si>
  <si>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</si>
  <si>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</si>
  <si>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</si>
  <si>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</si>
  <si>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</si>
  <si>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</si>
  <si>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</si>
  <si>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</si>
  <si>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</si>
  <si>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</si>
  <si>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</si>
  <si>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</si>
  <si>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</si>
  <si>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</si>
  <si>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</si>
  <si>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</si>
  <si>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</si>
  <si>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</si>
  <si>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</si>
  <si>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</si>
  <si>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</si>
  <si>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</si>
  <si>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</si>
  <si>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</si>
  <si>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</si>
  <si>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</si>
  <si>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</si>
  <si>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</si>
  <si>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</si>
  <si>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</si>
  <si>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</si>
  <si>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</si>
  <si>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</si>
  <si>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</si>
  <si>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</si>
  <si>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</si>
  <si>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</si>
  <si>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</si>
  <si>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</si>
  <si>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</si>
  <si>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</si>
  <si>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</si>
  <si>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</si>
  <si>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</si>
  <si>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</si>
  <si>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</si>
  <si>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</si>
  <si>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</si>
  <si>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</si>
  <si>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</si>
  <si>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</si>
  <si>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</si>
  <si>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</si>
  <si>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</si>
  <si>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</si>
  <si>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</si>
  <si>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</si>
  <si>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</si>
  <si>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</si>
  <si>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</si>
  <si>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</si>
  <si>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</si>
  <si>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</si>
  <si>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</si>
  <si>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</si>
  <si>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</si>
  <si>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</si>
  <si>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</si>
  <si>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</si>
  <si>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</si>
  <si>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</si>
  <si>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</si>
  <si>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</si>
  <si>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</si>
  <si>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</si>
  <si>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</si>
  <si>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</si>
  <si>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</si>
  <si>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</si>
  <si>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</si>
  <si>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</si>
  <si>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</si>
  <si>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</si>
  <si>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</si>
  <si>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</si>
  <si>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</si>
  <si>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</si>
  <si>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</si>
  <si>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</si>
  <si>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</si>
  <si>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</si>
  <si>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</si>
  <si>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</si>
  <si>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</si>
  <si>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</si>
  <si>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</si>
  <si>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</si>
  <si>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</si>
  <si>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</si>
  <si>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</si>
  <si>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</si>
  <si>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</si>
  <si>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</si>
  <si>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</si>
  <si>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</si>
  <si>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</si>
  <si>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</si>
  <si>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</si>
  <si>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</si>
  <si>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</si>
  <si>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</si>
  <si>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</si>
  <si>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</si>
  <si>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</si>
  <si>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</si>
  <si>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</si>
  <si>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</si>
  <si>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</si>
  <si>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</si>
  <si>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</si>
  <si>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</si>
  <si>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</si>
  <si>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</si>
  <si>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</si>
  <si>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</si>
  <si>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</si>
  <si>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</si>
  <si>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</si>
  <si>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</si>
  <si>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</si>
  <si>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</si>
  <si>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</si>
  <si>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</si>
  <si>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</si>
  <si>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</si>
  <si>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</si>
  <si>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</si>
  <si>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</si>
  <si>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</si>
  <si>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</si>
  <si>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</si>
  <si>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</si>
  <si>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</si>
  <si>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</si>
  <si>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</si>
  <si>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</si>
  <si>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</si>
  <si>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</si>
  <si>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</si>
  <si>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</si>
  <si>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</si>
  <si>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</si>
  <si>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</si>
  <si>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</si>
  <si>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</si>
  <si>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</si>
  <si>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</si>
  <si>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</si>
  <si>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</si>
  <si>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</si>
  <si>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</si>
  <si>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</si>
  <si>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</si>
  <si>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</si>
  <si>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</si>
  <si>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</si>
  <si>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</si>
  <si>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</si>
  <si>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</si>
  <si>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</si>
  <si>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</si>
  <si>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</si>
  <si>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</si>
  <si>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</si>
  <si>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</si>
  <si>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</si>
  <si>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</si>
  <si>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</si>
  <si>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</si>
  <si>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</si>
  <si>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</si>
  <si>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</si>
  <si>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</si>
  <si>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</si>
  <si>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</si>
  <si>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</si>
  <si>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</si>
  <si>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</si>
  <si>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</si>
  <si>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</si>
  <si>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</si>
  <si>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</si>
  <si>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</si>
  <si>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</si>
  <si>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</si>
  <si>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</si>
  <si>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</si>
  <si>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</si>
  <si>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</si>
  <si>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</si>
  <si>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</si>
  <si>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</si>
  <si>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</si>
  <si>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</si>
  <si>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</si>
  <si>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</si>
  <si>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</si>
  <si>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</si>
  <si>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</si>
  <si>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</si>
  <si>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</si>
  <si>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</si>
  <si>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</si>
  <si>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</si>
  <si>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</si>
  <si>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</si>
  <si>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</si>
  <si>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</si>
  <si>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</si>
  <si>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</si>
  <si>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</si>
  <si>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</si>
  <si>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</si>
  <si>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</si>
  <si>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</si>
  <si>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</si>
  <si>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</si>
  <si>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</si>
  <si>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</si>
  <si>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</si>
  <si>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</si>
  <si>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</si>
  <si>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</si>
  <si>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</si>
  <si>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</si>
  <si>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</si>
  <si>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</si>
  <si>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</si>
  <si>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</si>
  <si>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</si>
  <si>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</si>
  <si>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</si>
  <si>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</si>
  <si>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</si>
  <si>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</si>
  <si>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</si>
  <si>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</si>
  <si>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</si>
  <si>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</si>
  <si>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</si>
  <si>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</si>
  <si>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</si>
  <si>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</si>
  <si>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</si>
  <si>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</si>
  <si>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</si>
  <si>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</si>
  <si>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</si>
  <si>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</si>
  <si>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</si>
  <si>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</si>
  <si>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</si>
  <si>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</si>
  <si>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</si>
  <si>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</si>
  <si>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</si>
  <si>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</si>
  <si>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</si>
  <si>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</si>
  <si>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</si>
  <si>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</si>
  <si>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</si>
  <si>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</si>
  <si>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</si>
  <si>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</si>
  <si>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</si>
  <si>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</si>
  <si>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</si>
  <si>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</si>
  <si>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</si>
  <si>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</si>
  <si>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</si>
  <si>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</si>
  <si>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</si>
  <si>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</si>
  <si>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</si>
  <si>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</si>
  <si>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</si>
  <si>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</si>
  <si>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</si>
  <si>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</si>
  <si>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</si>
  <si>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</si>
  <si>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</si>
  <si>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</si>
  <si>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</si>
  <si>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</si>
  <si>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</si>
  <si>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</si>
  <si>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</si>
  <si>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</si>
  <si>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</si>
  <si>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</si>
  <si>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</si>
  <si>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</si>
  <si>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</si>
  <si>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</si>
  <si>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</si>
  <si>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</si>
  <si>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</si>
  <si>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</si>
  <si>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</si>
  <si>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</si>
  <si>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</si>
  <si>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</si>
  <si>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</si>
  <si>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</si>
  <si>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</si>
  <si>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</si>
  <si>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</si>
  <si>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</si>
  <si>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</si>
  <si>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</si>
  <si>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</si>
  <si>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</si>
  <si>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</si>
  <si>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</si>
  <si>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</si>
  <si>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</si>
  <si>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</si>
  <si>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</si>
  <si>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</si>
  <si>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</si>
  <si>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</si>
  <si>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</si>
  <si>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</si>
  <si>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</si>
  <si>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</si>
  <si>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</si>
  <si>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</si>
  <si>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</si>
  <si>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</si>
  <si>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</si>
  <si>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</si>
  <si>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</si>
  <si>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</si>
  <si>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</si>
  <si>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</si>
  <si>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</si>
  <si>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</si>
  <si>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</si>
  <si>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</si>
  <si>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</si>
  <si>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</si>
  <si>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</si>
  <si>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</si>
  <si>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</si>
  <si>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</si>
  <si>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</si>
  <si>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</si>
  <si>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</si>
  <si>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</si>
  <si>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</si>
  <si>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</si>
  <si>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</si>
  <si>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</si>
  <si>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</si>
  <si>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</si>
  <si>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</si>
  <si>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</si>
  <si>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</si>
  <si>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</si>
  <si>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</si>
  <si>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</si>
  <si>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</si>
  <si>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</si>
  <si>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</si>
  <si>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</si>
  <si>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</si>
  <si>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</si>
  <si>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</si>
  <si>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</si>
  <si>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</si>
  <si>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</si>
  <si>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</si>
  <si>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</si>
  <si>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</si>
  <si>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</si>
  <si>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</si>
  <si>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</si>
  <si>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</si>
  <si>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</si>
  <si>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</si>
  <si>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</si>
  <si>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</si>
  <si>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</si>
  <si>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</si>
  <si>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</si>
  <si>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</si>
  <si>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</si>
  <si>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</si>
  <si>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</si>
  <si>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</si>
  <si>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</si>
  <si>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</si>
  <si>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</si>
  <si>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</si>
  <si>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</si>
  <si>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</si>
  <si>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</si>
  <si>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</si>
  <si>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</si>
  <si>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</si>
  <si>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</si>
  <si>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</si>
  <si>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</si>
  <si>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</si>
  <si>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</si>
  <si>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</si>
  <si>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</si>
  <si>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</si>
  <si>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</si>
  <si>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</si>
  <si>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</si>
  <si>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</si>
  <si>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</si>
  <si>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</si>
  <si>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</si>
  <si>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</si>
  <si>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</si>
  <si>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</si>
  <si>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</si>
  <si>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</si>
  <si>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</si>
  <si>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</si>
  <si>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</si>
  <si>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</si>
  <si>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</si>
  <si>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</si>
  <si>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</si>
  <si>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</si>
  <si>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</si>
  <si>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</si>
  <si>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</si>
  <si>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</si>
  <si>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</si>
  <si>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</si>
  <si>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</si>
  <si>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</si>
  <si>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</si>
  <si>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</si>
  <si>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</si>
  <si>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</si>
  <si>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</si>
  <si>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</si>
  <si>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</si>
  <si>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</si>
  <si>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</si>
  <si>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</si>
  <si>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</si>
  <si>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</si>
  <si>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</si>
  <si>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</si>
  <si>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</si>
  <si>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</si>
  <si>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</si>
  <si>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</si>
  <si>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</si>
  <si>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</si>
  <si>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</si>
  <si>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</si>
  <si>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</si>
  <si>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</si>
  <si>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</si>
  <si>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</si>
  <si>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</si>
  <si>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</si>
  <si>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</si>
  <si>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</si>
  <si>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</si>
  <si>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</si>
  <si>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</si>
  <si>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</si>
  <si>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</si>
  <si>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</si>
  <si>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</si>
  <si>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</si>
  <si>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</si>
  <si>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</si>
  <si>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</si>
  <si>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</si>
  <si>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</si>
  <si>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</si>
  <si>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</si>
  <si>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</si>
  <si>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</si>
  <si>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</si>
  <si>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</si>
  <si>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</si>
  <si>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</si>
  <si>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</si>
  <si>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</si>
  <si>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</si>
  <si>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</si>
  <si>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</si>
  <si>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</si>
  <si>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</si>
  <si>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</si>
  <si>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</si>
  <si>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</si>
  <si>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</si>
  <si>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</si>
  <si>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</si>
  <si>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</si>
  <si>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</si>
  <si>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</si>
  <si>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</si>
  <si>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</si>
  <si>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</si>
  <si>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</si>
  <si>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</si>
  <si>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</si>
  <si>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</si>
  <si>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</si>
  <si>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</si>
  <si>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</si>
  <si>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</si>
  <si>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</si>
  <si>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</si>
  <si>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</si>
  <si>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</si>
  <si>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</si>
  <si>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</si>
  <si>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</si>
  <si>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</si>
  <si>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</si>
  <si>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</si>
  <si>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</si>
  <si>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</si>
  <si>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</si>
  <si>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</si>
  <si>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</si>
  <si>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</si>
  <si>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</si>
  <si>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</si>
  <si>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</si>
  <si>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</si>
  <si>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</si>
  <si>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</si>
  <si>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</si>
  <si>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</si>
  <si>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</si>
  <si>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</si>
  <si>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</si>
  <si>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</si>
  <si>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</si>
  <si>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</si>
  <si>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</si>
  <si>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</si>
  <si>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</si>
  <si>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</si>
  <si>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</si>
  <si>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</si>
  <si>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</si>
  <si>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</si>
  <si>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</si>
  <si>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</si>
  <si>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</si>
  <si>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</si>
  <si>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</si>
  <si>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</si>
  <si>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</si>
  <si>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</si>
  <si>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</si>
  <si>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</si>
  <si>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</si>
  <si>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</si>
  <si>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</si>
  <si>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</si>
  <si>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</si>
  <si>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</si>
  <si>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</si>
  <si>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</si>
  <si>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</si>
  <si>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</si>
  <si>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</si>
  <si>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</si>
  <si>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</si>
  <si>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</si>
  <si>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</si>
  <si>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</si>
  <si>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</si>
  <si>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</si>
  <si>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</si>
  <si>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</si>
  <si>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</si>
  <si>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</si>
  <si>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</si>
  <si>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</si>
  <si>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</si>
  <si>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</si>
  <si>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</si>
  <si>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</si>
  <si>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</si>
  <si>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</si>
  <si>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</si>
  <si>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</si>
  <si>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</si>
  <si>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</si>
  <si>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</si>
  <si>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</si>
  <si>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</si>
  <si>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</si>
  <si>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</si>
  <si>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</si>
  <si>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</si>
  <si>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</si>
  <si>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</si>
  <si>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</si>
  <si>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</si>
  <si>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</si>
  <si>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</si>
  <si>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</si>
  <si>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</si>
  <si>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</si>
  <si>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</si>
  <si>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</si>
  <si>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</si>
  <si>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</si>
  <si>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</si>
  <si>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</si>
  <si>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</si>
  <si>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</si>
  <si>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</si>
  <si>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</si>
  <si>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</si>
  <si>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</si>
  <si>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</si>
  <si>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</si>
  <si>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</si>
  <si>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</si>
  <si>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</si>
  <si>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</si>
  <si>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</si>
  <si>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</si>
  <si>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</si>
  <si>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</si>
  <si>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</si>
  <si>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</si>
  <si>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</si>
  <si>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</si>
  <si>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</si>
  <si>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</si>
  <si>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</si>
  <si>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</si>
  <si>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</si>
  <si>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</si>
  <si>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</si>
  <si>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</si>
  <si>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</si>
  <si>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</si>
  <si>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</si>
  <si>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</si>
  <si>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</si>
  <si>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</si>
  <si>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</si>
  <si>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</si>
  <si>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</si>
  <si>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</si>
  <si>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</si>
  <si>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</si>
  <si>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</si>
  <si>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</si>
  <si>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</si>
  <si>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</si>
  <si>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</si>
  <si>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</si>
  <si>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</si>
  <si>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</si>
  <si>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</si>
  <si>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</si>
  <si>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</si>
  <si>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</si>
  <si>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</si>
  <si>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</si>
  <si>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</si>
  <si>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</si>
  <si>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</si>
  <si>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</si>
  <si>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</si>
  <si>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</si>
  <si>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</si>
  <si>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</si>
  <si>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</si>
  <si>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</si>
  <si>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</si>
  <si>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</si>
  <si>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</si>
  <si>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</si>
  <si>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</si>
  <si>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</si>
  <si>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</si>
  <si>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</si>
  <si>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</si>
  <si>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</si>
  <si>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</si>
  <si>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</si>
  <si>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</si>
  <si>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</si>
  <si>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</si>
  <si>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</si>
  <si>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</si>
  <si>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</si>
  <si>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</si>
  <si>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</si>
  <si>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</si>
  <si>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</si>
  <si>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</si>
  <si>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</si>
  <si>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</si>
  <si>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</si>
  <si>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</si>
  <si>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</si>
  <si>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</si>
  <si>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</si>
  <si>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</si>
  <si>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</si>
  <si>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</si>
  <si>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</si>
  <si>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</si>
  <si>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</si>
  <si>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</si>
  <si>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</si>
  <si>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</si>
  <si>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</si>
  <si>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</si>
  <si>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</si>
  <si>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</si>
  <si>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</si>
  <si>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</si>
  <si>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</si>
  <si>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</si>
  <si>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</si>
  <si>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</si>
  <si>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</si>
  <si>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</si>
  <si>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</si>
  <si>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</si>
  <si>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</si>
  <si>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</si>
  <si>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</si>
  <si>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</si>
  <si>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</si>
  <si>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</si>
  <si>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</si>
  <si>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</si>
  <si>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</si>
  <si>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</si>
  <si>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</si>
  <si>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</si>
  <si>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</si>
  <si>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</si>
  <si>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</si>
  <si>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</si>
  <si>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</si>
  <si>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</si>
  <si>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</si>
  <si>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</si>
  <si>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</si>
  <si>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</si>
  <si>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</si>
  <si>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</si>
  <si>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</si>
  <si>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</si>
  <si>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</si>
  <si>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</si>
  <si>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</si>
  <si>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</si>
  <si>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</si>
  <si>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</si>
  <si>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</si>
  <si>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</si>
  <si>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</si>
  <si>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</si>
  <si>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</si>
  <si>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</si>
  <si>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</si>
  <si>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</si>
  <si>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</si>
  <si>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</si>
  <si>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</si>
  <si>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</si>
  <si>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</si>
  <si>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</si>
  <si>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</si>
  <si>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</si>
  <si>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</si>
  <si>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</si>
  <si>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</si>
  <si>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</si>
  <si>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</si>
  <si>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</si>
  <si>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</si>
  <si>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</si>
  <si>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</si>
  <si>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</si>
  <si>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</si>
  <si>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</si>
  <si>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</si>
  <si>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</si>
  <si>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</si>
  <si>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</si>
  <si>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</si>
  <si>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</si>
  <si>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</si>
  <si>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</si>
  <si>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</si>
  <si>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</si>
  <si>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</si>
  <si>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</si>
  <si>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</si>
  <si>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</si>
  <si>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</si>
  <si>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</si>
  <si>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</si>
  <si>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</si>
  <si>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</si>
  <si>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</si>
  <si>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</si>
  <si>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</si>
  <si>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</si>
  <si>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</si>
  <si>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</si>
  <si>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</si>
  <si>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</si>
  <si>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</si>
  <si>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</si>
  <si>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</si>
  <si>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</si>
  <si>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</si>
  <si>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</si>
  <si>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</si>
  <si>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</si>
  <si>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</si>
  <si>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</si>
  <si>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</si>
  <si>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</si>
  <si>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</si>
  <si>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</si>
  <si>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</si>
  <si>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</si>
  <si>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</si>
  <si>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</si>
  <si>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</si>
  <si>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</si>
  <si>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</si>
  <si>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</si>
  <si>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</si>
  <si>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</si>
  <si>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</si>
  <si>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</si>
  <si>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</si>
  <si>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</si>
  <si>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</si>
  <si>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</si>
  <si>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</si>
  <si>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</si>
  <si>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</si>
  <si>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</si>
  <si>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</si>
  <si>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</si>
  <si>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</si>
  <si>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</si>
  <si>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</si>
  <si>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</si>
  <si>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</si>
  <si>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</si>
  <si>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</si>
  <si>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</si>
  <si>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</si>
  <si>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</si>
  <si>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</si>
  <si>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</si>
  <si>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</si>
  <si>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</si>
  <si>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</si>
  <si>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</si>
  <si>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</si>
  <si>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</si>
  <si>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</si>
  <si>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</si>
  <si>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</si>
  <si>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</si>
  <si>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</si>
  <si>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</si>
  <si>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</si>
  <si>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</si>
  <si>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</si>
  <si>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</si>
  <si>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</si>
  <si>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</si>
  <si>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</si>
  <si>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</si>
  <si>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</si>
  <si>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</si>
  <si>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</si>
  <si>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</si>
  <si>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</si>
  <si>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</si>
  <si>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</si>
  <si>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</si>
  <si>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</si>
  <si>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</si>
  <si>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</si>
  <si>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</si>
  <si>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</si>
  <si>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</si>
  <si>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</si>
  <si>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</si>
  <si>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</si>
  <si>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</si>
  <si>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</si>
  <si>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</si>
  <si>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</si>
  <si>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</si>
  <si>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</si>
  <si>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</si>
  <si>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</si>
  <si>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</si>
  <si>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</si>
  <si>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</si>
  <si>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</si>
  <si>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</si>
  <si>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</si>
  <si>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</si>
  <si>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</si>
  <si>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</si>
  <si>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</si>
  <si>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</si>
  <si>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</si>
  <si>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</si>
  <si>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</si>
  <si>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</si>
  <si>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</si>
  <si>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</si>
  <si>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</si>
  <si>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</si>
  <si>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</si>
  <si>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</si>
  <si>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</si>
  <si>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</si>
  <si>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</si>
  <si>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</si>
  <si>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</si>
  <si>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</si>
  <si>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</si>
  <si>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</si>
  <si>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</si>
  <si>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</si>
  <si>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</si>
  <si>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</si>
  <si>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</si>
  <si>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</si>
  <si>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</si>
  <si>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</si>
  <si>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</si>
  <si>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</si>
  <si>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</si>
  <si>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</si>
  <si>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</si>
  <si>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</si>
  <si>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</si>
  <si>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</si>
  <si>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</si>
  <si>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</si>
  <si>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</si>
  <si>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</si>
  <si>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</si>
  <si>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</si>
  <si>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</si>
  <si>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</si>
  <si>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</si>
  <si>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</si>
  <si>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</si>
  <si>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</si>
  <si>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</si>
  <si>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</si>
  <si>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</si>
  <si>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</si>
  <si>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</si>
  <si>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</si>
  <si>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</si>
  <si>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</si>
  <si>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</si>
  <si>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</si>
  <si>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</si>
  <si>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</si>
  <si>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</si>
  <si>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</si>
  <si>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</si>
  <si>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</si>
  <si>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</si>
  <si>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</si>
  <si>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</si>
  <si>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</si>
  <si>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</si>
  <si>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</si>
  <si>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</si>
  <si>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</si>
  <si>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</si>
  <si>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</si>
  <si>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</si>
  <si>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</si>
  <si>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</si>
  <si>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</si>
  <si>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</si>
  <si>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</si>
  <si>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</si>
  <si>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</si>
  <si>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</si>
  <si>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</si>
  <si>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</si>
  <si>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</si>
  <si>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</si>
  <si>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</si>
  <si>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</si>
  <si>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</si>
  <si>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</si>
  <si>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</si>
  <si>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</si>
  <si>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</si>
  <si>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</si>
  <si>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</si>
  <si>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</si>
  <si>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</si>
  <si>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</si>
  <si>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</si>
  <si>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</si>
  <si>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</si>
  <si>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</si>
  <si>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</si>
  <si>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</si>
  <si>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</si>
  <si>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</si>
  <si>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</si>
  <si>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</si>
  <si>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</si>
  <si>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</si>
  <si>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</si>
  <si>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</si>
  <si>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</si>
  <si>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</si>
  <si>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</si>
  <si>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</si>
  <si>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</si>
  <si>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</si>
  <si>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</si>
  <si>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</si>
  <si>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</si>
  <si>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</si>
  <si>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</si>
  <si>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</si>
  <si>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</si>
  <si>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</si>
  <si>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</si>
  <si>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</si>
  <si>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</si>
  <si>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</si>
  <si>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</si>
  <si>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</si>
  <si>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</si>
  <si>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</si>
  <si>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</si>
  <si>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</si>
  <si>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</si>
  <si>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</si>
  <si>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</si>
  <si>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</si>
  <si>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</si>
  <si>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</si>
  <si>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</si>
  <si>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</si>
  <si>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</si>
  <si>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</si>
  <si>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</si>
  <si>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</si>
  <si>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</si>
  <si>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</si>
  <si>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</si>
  <si>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</si>
  <si>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</si>
  <si>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</si>
  <si>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</si>
  <si>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</si>
  <si>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</si>
  <si>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</si>
  <si>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</si>
  <si>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</si>
  <si>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</si>
  <si>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</si>
  <si>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</si>
  <si>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</si>
  <si>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</si>
  <si>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</si>
  <si>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</si>
  <si>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</si>
  <si>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</si>
  <si>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</si>
  <si>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</si>
  <si>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</si>
  <si>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</si>
  <si>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</si>
  <si>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</si>
  <si>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</si>
  <si>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</si>
  <si>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</si>
  <si>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</si>
  <si>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</si>
  <si>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</si>
  <si>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</si>
  <si>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</si>
  <si>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</si>
  <si>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</si>
  <si>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</si>
  <si>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</si>
  <si>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</si>
  <si>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</si>
  <si>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</si>
  <si>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</si>
  <si>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</si>
  <si>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</si>
  <si>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</si>
  <si>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</si>
  <si>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</si>
  <si>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</si>
  <si>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</si>
  <si>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</si>
  <si>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</si>
  <si>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</si>
  <si>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</si>
  <si>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</si>
  <si>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</si>
  <si>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</si>
  <si>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</si>
  <si>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</si>
  <si>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</si>
  <si>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</si>
  <si>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</si>
  <si>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</si>
  <si>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</si>
  <si>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</si>
  <si>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</si>
  <si>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</si>
  <si>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</si>
  <si>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</si>
  <si>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</si>
  <si>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</si>
  <si>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</si>
  <si>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</si>
  <si>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</si>
  <si>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</si>
  <si>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</si>
  <si>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</si>
  <si>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</si>
  <si>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</si>
  <si>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</si>
  <si>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</si>
  <si>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</si>
  <si>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</si>
  <si>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</si>
  <si>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</si>
  <si>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</si>
  <si>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</si>
  <si>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</si>
  <si>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</si>
  <si>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</si>
  <si>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</si>
  <si>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</si>
  <si>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</si>
  <si>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</si>
  <si>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</si>
  <si>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</si>
  <si>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</si>
  <si>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</si>
  <si>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</si>
  <si>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</si>
  <si>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</si>
  <si>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</si>
  <si>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</si>
  <si>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</si>
  <si>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</si>
  <si>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</si>
  <si>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</si>
  <si>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</si>
  <si>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</si>
  <si>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</si>
  <si>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</si>
  <si>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</si>
  <si>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</si>
  <si>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</si>
  <si>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</si>
  <si>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</si>
  <si>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</si>
  <si>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</si>
  <si>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</si>
  <si>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</si>
  <si>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</si>
  <si>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</si>
  <si>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</si>
  <si>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</si>
  <si>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</si>
  <si>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</si>
  <si>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</si>
  <si>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</si>
  <si>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</si>
  <si>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</si>
  <si>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</si>
  <si>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</si>
  <si>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</si>
  <si>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</si>
  <si>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</si>
  <si>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</si>
  <si>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</si>
  <si>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</si>
  <si>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</si>
  <si>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</si>
  <si>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</si>
  <si>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</si>
  <si>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</si>
  <si>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</si>
  <si>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</si>
  <si>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</si>
  <si>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</si>
  <si>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</si>
  <si>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</si>
  <si>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</si>
  <si>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</si>
  <si>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</si>
  <si>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</si>
  <si>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</si>
  <si>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</si>
  <si>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</si>
  <si>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</si>
  <si>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</si>
  <si>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</si>
  <si>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</si>
  <si>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</si>
  <si>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</si>
  <si>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</si>
  <si>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</si>
  <si>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</si>
  <si>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</si>
  <si>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</si>
  <si>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</si>
  <si>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</si>
  <si>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</si>
  <si>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</si>
  <si>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</si>
  <si>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</si>
  <si>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</si>
  <si>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</si>
  <si>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</si>
  <si>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</si>
  <si>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</si>
  <si>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</si>
  <si>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</si>
  <si>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</si>
  <si>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</si>
  <si>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</si>
  <si>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</si>
  <si>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</si>
  <si>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</si>
  <si>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</si>
  <si>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</si>
  <si>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</si>
  <si>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</si>
  <si>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</si>
  <si>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</si>
  <si>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</si>
  <si>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</si>
  <si>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</si>
  <si>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</si>
  <si>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</si>
  <si>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</si>
  <si>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</si>
  <si>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</si>
  <si>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</si>
  <si>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</si>
  <si>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</si>
  <si>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</si>
  <si>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</si>
  <si>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</si>
  <si>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</si>
  <si>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</si>
  <si>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</si>
  <si>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</si>
  <si>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</si>
  <si>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</si>
  <si>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</si>
  <si>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</si>
  <si>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</si>
  <si>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</si>
  <si>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</si>
  <si>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</si>
  <si>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</si>
  <si>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</si>
  <si>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</si>
  <si>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</si>
  <si>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</si>
  <si>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</si>
  <si>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</si>
  <si>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</si>
  <si>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</si>
  <si>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</si>
  <si>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</si>
  <si>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</si>
  <si>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</si>
  <si>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</si>
  <si>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</si>
  <si>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</si>
  <si>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</si>
  <si>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</si>
  <si>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</si>
  <si>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</si>
  <si>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</si>
  <si>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</si>
  <si>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</si>
  <si>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</si>
  <si>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</si>
  <si>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</si>
  <si>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</si>
  <si>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</si>
  <si>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</si>
  <si>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</si>
  <si>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</si>
  <si>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</si>
  <si>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</si>
  <si>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</si>
  <si>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</si>
  <si>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</si>
  <si>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</si>
  <si>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</si>
  <si>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</si>
  <si>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</si>
  <si>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</si>
  <si>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</si>
  <si>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</si>
  <si>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</si>
  <si>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</si>
  <si>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</si>
  <si>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</si>
  <si>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</si>
  <si>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</si>
  <si>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</si>
  <si>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</si>
  <si>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</si>
  <si>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</si>
  <si>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</si>
  <si>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</si>
  <si>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</si>
  <si>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</si>
  <si>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</si>
  <si>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</si>
  <si>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</si>
  <si>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</si>
  <si>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</si>
  <si>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</si>
  <si>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</si>
  <si>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</si>
  <si>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</si>
  <si>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</si>
  <si>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</si>
  <si>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</si>
  <si>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</si>
  <si>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</si>
  <si>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</si>
  <si>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</si>
  <si>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</si>
  <si>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</si>
  <si>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</si>
  <si>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</si>
  <si>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</si>
  <si>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</si>
  <si>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</si>
  <si>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</si>
  <si>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</si>
  <si>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</si>
  <si>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</si>
  <si>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</si>
  <si>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</si>
  <si>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</si>
  <si>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</si>
  <si>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</si>
  <si>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</si>
  <si>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</si>
  <si>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</si>
  <si>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</si>
  <si>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</si>
  <si>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</si>
  <si>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</si>
  <si>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</si>
  <si>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</si>
  <si>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</si>
  <si>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</si>
  <si>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</si>
  <si>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</si>
  <si>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</si>
  <si>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</si>
  <si>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</si>
  <si>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</si>
  <si>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</si>
  <si>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</si>
  <si>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</si>
  <si>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</si>
  <si>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</si>
  <si>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</si>
  <si>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</si>
  <si>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</si>
  <si>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</si>
  <si>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</si>
  <si>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</si>
  <si>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</si>
  <si>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</si>
  <si>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</si>
  <si>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</si>
  <si>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</si>
  <si>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</si>
  <si>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</si>
  <si>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</si>
  <si>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</si>
  <si>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</si>
  <si>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</si>
  <si>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</si>
  <si>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</si>
  <si>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</si>
  <si>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</si>
  <si>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</si>
  <si>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</si>
  <si>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</si>
  <si>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</si>
  <si>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</si>
  <si>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</si>
  <si>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</si>
  <si>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</si>
  <si>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</si>
  <si>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</si>
  <si>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</si>
  <si>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</si>
  <si>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</si>
  <si>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</si>
  <si>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</si>
  <si>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</si>
  <si>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</si>
  <si>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</si>
  <si>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</si>
  <si>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</si>
  <si>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</si>
  <si>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</si>
  <si>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</si>
  <si>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</si>
  <si>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</si>
  <si>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</si>
  <si>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</si>
  <si>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</si>
  <si>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</si>
  <si>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</si>
  <si>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</si>
  <si>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</si>
  <si>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</si>
  <si>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</si>
  <si>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</si>
  <si>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</si>
  <si>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</si>
  <si>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</si>
  <si>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</si>
  <si>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</si>
  <si>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</si>
  <si>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</si>
  <si>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</si>
  <si>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</si>
  <si>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</si>
  <si>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</si>
  <si>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</si>
  <si>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</si>
  <si>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</si>
  <si>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</si>
  <si>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</si>
  <si>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</si>
  <si>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</si>
  <si>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</si>
  <si>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</si>
  <si>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</si>
  <si>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</si>
  <si>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</si>
  <si>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</si>
  <si>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</si>
  <si>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</si>
  <si>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</si>
  <si>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</si>
  <si>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</si>
  <si>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</si>
  <si>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</si>
  <si>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</si>
  <si>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</si>
  <si>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</si>
  <si>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</si>
  <si>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</si>
  <si>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</si>
  <si>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</si>
  <si>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</si>
  <si>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</si>
  <si>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</si>
  <si>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</si>
  <si>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</si>
  <si>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</si>
  <si>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</si>
  <si>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</si>
  <si>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</si>
  <si>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</si>
  <si>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</si>
  <si>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</si>
  <si>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</si>
  <si>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</si>
  <si>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</si>
  <si>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</si>
  <si>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</si>
  <si>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</si>
  <si>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</si>
  <si>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</si>
  <si>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</si>
  <si>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</si>
  <si>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</si>
  <si>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</si>
  <si>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</si>
  <si>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</si>
  <si>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</si>
  <si>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</si>
  <si>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</si>
  <si>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</si>
  <si>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</si>
  <si>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</si>
  <si>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</si>
  <si>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</si>
  <si>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</si>
  <si>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</si>
  <si>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</si>
  <si>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</si>
  <si>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</si>
  <si>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</si>
  <si>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</si>
  <si>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</si>
  <si>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</si>
  <si>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</si>
  <si>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</si>
  <si>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</si>
  <si>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</si>
  <si>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</si>
  <si>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</si>
  <si>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</si>
  <si>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</si>
  <si>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</si>
  <si>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</si>
  <si>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</si>
  <si>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</si>
  <si>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</si>
  <si>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</si>
  <si>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</si>
  <si>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</si>
  <si>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</si>
  <si>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</si>
  <si>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</si>
  <si>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</si>
  <si>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</si>
  <si>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</si>
  <si>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</si>
  <si>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</si>
  <si>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</si>
  <si>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</si>
  <si>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</si>
  <si>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</si>
  <si>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</si>
  <si>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</si>
  <si>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</si>
  <si>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</si>
  <si>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</si>
  <si>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</si>
  <si>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</si>
  <si>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</si>
  <si>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</si>
  <si>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</si>
  <si>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</si>
  <si>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</si>
  <si>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</si>
  <si>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</si>
  <si>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</si>
  <si>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</si>
  <si>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</si>
  <si>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</si>
  <si>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</si>
  <si>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</si>
  <si>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</si>
  <si>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</si>
  <si>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</si>
  <si>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</si>
  <si>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</si>
  <si>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</si>
  <si>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</si>
  <si>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</si>
  <si>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</si>
  <si>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</si>
  <si>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</si>
  <si>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</si>
  <si>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</si>
  <si>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</si>
  <si>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</si>
  <si>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</si>
  <si>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</si>
  <si>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</si>
  <si>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</si>
  <si>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</si>
  <si>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</si>
  <si>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</si>
  <si>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</si>
  <si>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</si>
  <si>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</si>
  <si>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</si>
  <si>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</si>
  <si>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</si>
  <si>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</si>
  <si>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</si>
  <si>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</si>
  <si>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</si>
  <si>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</si>
  <si>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</si>
  <si>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</si>
  <si>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</si>
  <si>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</si>
  <si>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</si>
  <si>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</si>
  <si>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</si>
  <si>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</si>
  <si>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</si>
  <si>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</si>
  <si>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</si>
  <si>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</si>
  <si>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</si>
  <si>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</si>
  <si>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</si>
  <si>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</si>
  <si>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</si>
  <si>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</si>
  <si>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</si>
  <si>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</si>
  <si>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</si>
  <si>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</si>
  <si>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</si>
  <si>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</si>
  <si>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</si>
  <si>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</si>
  <si>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</si>
  <si>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</si>
  <si>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</si>
  <si>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</si>
  <si>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</si>
  <si>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</si>
  <si>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</si>
  <si>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</si>
  <si>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</si>
  <si>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</si>
  <si>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</si>
  <si>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</si>
  <si>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</si>
  <si>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</si>
  <si>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</si>
  <si>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</si>
  <si>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</si>
  <si>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</si>
  <si>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</si>
  <si>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</si>
  <si>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</si>
  <si>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</si>
  <si>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</si>
  <si>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</si>
  <si>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</si>
  <si>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</si>
  <si>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</si>
  <si>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</si>
  <si>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</si>
  <si>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</si>
  <si>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</si>
  <si>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</si>
  <si>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</si>
  <si>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</si>
  <si>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</si>
  <si>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</si>
  <si>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</si>
  <si>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</si>
  <si>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</si>
  <si>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</si>
  <si>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</si>
  <si>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</si>
  <si>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</si>
  <si>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</si>
  <si>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</si>
  <si>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</si>
  <si>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</si>
  <si>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</si>
  <si>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</si>
  <si>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</si>
  <si>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</si>
  <si>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</si>
  <si>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</si>
  <si>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</si>
  <si>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</si>
  <si>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</si>
  <si>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</si>
  <si>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</si>
  <si>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</si>
  <si>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</si>
  <si>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</si>
  <si>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</si>
  <si>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</si>
  <si>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</si>
  <si>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</si>
  <si>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</si>
  <si>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</si>
  <si>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</si>
  <si>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</si>
  <si>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</si>
  <si>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</si>
  <si>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</si>
  <si>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</si>
  <si>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</si>
  <si>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</si>
  <si>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</si>
  <si>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</si>
  <si>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</si>
  <si>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</si>
  <si>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</si>
  <si>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</si>
  <si>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</si>
  <si>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</si>
  <si>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</si>
  <si>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</si>
  <si>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</si>
  <si>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</si>
  <si>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</si>
  <si>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</si>
  <si>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</si>
  <si>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</si>
  <si>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</si>
  <si>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</si>
  <si>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</si>
  <si>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</si>
  <si>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</si>
  <si>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</si>
  <si>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</si>
  <si>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</si>
  <si>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</si>
  <si>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</si>
  <si>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</si>
  <si>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</si>
  <si>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</si>
  <si>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</si>
  <si>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</si>
  <si>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</si>
  <si>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</si>
  <si>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</si>
  <si>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</si>
  <si>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</si>
  <si>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</si>
  <si>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</si>
  <si>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</si>
  <si>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</si>
  <si>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</si>
  <si>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</si>
  <si>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</si>
  <si>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</si>
  <si>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</si>
  <si>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</si>
  <si>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</si>
  <si>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</si>
  <si>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</si>
  <si>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</si>
  <si>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</si>
  <si>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</si>
  <si>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</si>
  <si>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</si>
  <si>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</si>
  <si>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</si>
  <si>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</si>
  <si>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</si>
  <si>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</si>
  <si>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</si>
  <si>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</si>
  <si>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</si>
  <si>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</si>
  <si>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</si>
  <si>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</si>
  <si>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</si>
  <si>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</si>
  <si>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</si>
  <si>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</si>
  <si>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</si>
  <si>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</si>
  <si>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</si>
  <si>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</si>
  <si>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</si>
  <si>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</si>
  <si>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</si>
  <si>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</si>
  <si>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</si>
  <si>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</si>
  <si>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</si>
  <si>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</si>
  <si>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</si>
  <si>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</si>
  <si>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</si>
  <si>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</si>
  <si>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</si>
  <si>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</si>
  <si>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</si>
  <si>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</si>
  <si>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</si>
  <si>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</si>
  <si>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</si>
  <si>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</si>
  <si>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</si>
  <si>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</si>
  <si>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</si>
  <si>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</si>
  <si>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</si>
  <si>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</si>
  <si>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</si>
  <si>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</si>
  <si>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</si>
  <si>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</si>
  <si>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</si>
  <si>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</si>
  <si>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</si>
  <si>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</si>
  <si>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</si>
  <si>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</si>
  <si>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</si>
  <si>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</si>
  <si>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</si>
  <si>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</si>
  <si>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</si>
  <si>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</si>
  <si>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</si>
  <si>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</si>
  <si>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</si>
  <si>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</si>
  <si>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</si>
  <si>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</si>
  <si>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</si>
  <si>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</si>
  <si>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</si>
  <si>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</si>
  <si>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</si>
  <si>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</si>
  <si>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</si>
  <si>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</si>
  <si>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</si>
  <si>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</si>
  <si>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</si>
  <si>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</si>
  <si>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</si>
  <si>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</si>
  <si>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</si>
  <si>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</si>
  <si>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</si>
  <si>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</si>
  <si>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</si>
  <si>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</si>
  <si>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</si>
  <si>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</si>
  <si>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</si>
  <si>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</si>
  <si>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</si>
  <si>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</si>
  <si>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</si>
  <si>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</si>
  <si>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</si>
  <si>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</si>
  <si>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</si>
  <si>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</si>
  <si>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</si>
  <si>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</si>
  <si>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</si>
  <si>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</si>
  <si>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</si>
  <si>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</si>
  <si>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</si>
  <si>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</si>
  <si>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</si>
  <si>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</si>
  <si>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</si>
  <si>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</si>
  <si>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</si>
  <si>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</si>
  <si>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</si>
  <si>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</si>
  <si>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</si>
  <si>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</si>
  <si>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</si>
  <si>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</si>
  <si>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</si>
  <si>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</si>
  <si>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</si>
  <si>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</si>
  <si>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</si>
  <si>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</si>
  <si>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</si>
  <si>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</si>
  <si>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</si>
  <si>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</si>
  <si>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</si>
  <si>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</si>
  <si>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</si>
  <si>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</si>
  <si>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</si>
  <si>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</si>
  <si>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</si>
  <si>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</si>
  <si>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</si>
  <si>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</si>
  <si>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</si>
  <si>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</si>
  <si>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</si>
  <si>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</si>
  <si>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</si>
  <si>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</si>
  <si>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</si>
  <si>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</si>
  <si>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</si>
  <si>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</si>
  <si>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</si>
  <si>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</si>
  <si>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</si>
  <si>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</si>
  <si>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</si>
  <si>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</si>
  <si>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</si>
  <si>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</si>
  <si>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</si>
  <si>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</si>
  <si>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</si>
  <si>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</si>
  <si>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</si>
  <si>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</si>
  <si>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</si>
  <si>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</si>
  <si>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</si>
  <si>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</si>
  <si>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</si>
  <si>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</si>
  <si>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</si>
  <si>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</si>
  <si>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</si>
  <si>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</si>
  <si>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</si>
  <si>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</si>
  <si>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</si>
  <si>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</si>
  <si>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</si>
  <si>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</si>
  <si>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</si>
  <si>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</si>
  <si>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</si>
  <si>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</si>
  <si>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</si>
  <si>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</si>
  <si>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</si>
  <si>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</si>
  <si>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</si>
  <si>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</si>
  <si>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</si>
  <si>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</si>
  <si>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</si>
  <si>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</si>
  <si>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</si>
  <si>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</si>
  <si>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</si>
  <si>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</si>
  <si>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</si>
  <si>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</si>
  <si>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</si>
  <si>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</si>
  <si>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</si>
  <si>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</si>
  <si>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</si>
  <si>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</si>
  <si>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</si>
  <si>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</si>
  <si>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</si>
  <si>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</si>
  <si>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</si>
  <si>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</si>
  <si>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</si>
  <si>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</si>
  <si>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</si>
  <si>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</si>
  <si>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</si>
  <si>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</si>
  <si>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</si>
  <si>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</si>
  <si>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</si>
  <si>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</si>
  <si>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</si>
  <si>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</si>
  <si>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</si>
  <si>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</si>
  <si>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</si>
  <si>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</si>
  <si>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</si>
  <si>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</si>
  <si>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</si>
  <si>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</si>
  <si>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</si>
  <si>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</si>
  <si>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</si>
  <si>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</si>
  <si>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</si>
  <si>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</si>
  <si>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</si>
  <si>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</si>
  <si>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</si>
  <si>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</si>
  <si>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</si>
  <si>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</si>
  <si>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</si>
  <si>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</si>
  <si>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</si>
  <si>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</si>
  <si>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</si>
  <si>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</si>
  <si>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</si>
  <si>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</si>
  <si>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</si>
  <si>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</si>
  <si>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</si>
  <si>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</si>
  <si>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</si>
  <si>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</si>
  <si>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</si>
  <si>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</si>
  <si>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</si>
  <si>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</si>
  <si>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</si>
  <si>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</si>
  <si>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</si>
  <si>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</si>
  <si>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</si>
  <si>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</si>
  <si>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</si>
  <si>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</si>
  <si>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</si>
  <si>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</si>
  <si>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</si>
  <si>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</si>
  <si>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</si>
  <si>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</si>
  <si>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</si>
  <si>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</si>
  <si>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</si>
  <si>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</si>
  <si>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</si>
  <si>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</si>
  <si>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</si>
  <si>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</si>
  <si>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</si>
  <si>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</si>
  <si>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</si>
  <si>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</si>
  <si>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</si>
  <si>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</si>
  <si>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</si>
  <si>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</si>
  <si>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</si>
  <si>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</si>
  <si>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</si>
  <si>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</si>
  <si>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</si>
  <si>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</si>
  <si>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</si>
  <si>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</si>
  <si>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</si>
  <si>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</si>
  <si>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</si>
  <si>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</si>
  <si>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</si>
  <si>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</si>
  <si>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</si>
  <si>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</si>
  <si>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</si>
  <si>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</si>
  <si>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</si>
  <si>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</si>
  <si>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</si>
  <si>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</si>
  <si>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</si>
  <si>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</si>
  <si>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</si>
  <si>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</si>
  <si>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</si>
  <si>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</si>
  <si>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</si>
  <si>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</si>
  <si>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</si>
  <si>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</si>
  <si>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</si>
  <si>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</si>
  <si>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</si>
  <si>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</si>
  <si>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</si>
  <si>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</si>
  <si>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</si>
  <si>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</si>
  <si>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</si>
  <si>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</si>
  <si>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</si>
  <si>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</si>
  <si>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</si>
  <si>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</si>
  <si>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</si>
  <si>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</si>
  <si>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</si>
  <si>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</si>
  <si>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</si>
  <si>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</si>
  <si>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</si>
  <si>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</si>
  <si>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</si>
  <si>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</si>
  <si>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</si>
  <si>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</si>
  <si>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</si>
  <si>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</si>
  <si>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</si>
  <si>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</si>
  <si>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</si>
  <si>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</si>
  <si>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</si>
  <si>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</si>
  <si>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</si>
  <si>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</si>
  <si>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</si>
  <si>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</si>
  <si>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</si>
  <si>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</si>
  <si>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</si>
  <si>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</si>
  <si>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</si>
  <si>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</si>
  <si>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</si>
  <si>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</si>
  <si>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</si>
  <si>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</si>
  <si>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</si>
  <si>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</si>
  <si>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</si>
  <si>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</si>
  <si>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</si>
  <si>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</si>
  <si>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</si>
  <si>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</si>
  <si>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</si>
  <si>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</si>
  <si>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</si>
  <si>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</si>
  <si>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</si>
  <si>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</si>
  <si>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</si>
  <si>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</si>
  <si>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</si>
  <si>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</si>
  <si>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</si>
  <si>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</si>
  <si>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</si>
  <si>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</si>
  <si>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</si>
  <si>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</si>
  <si>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</si>
  <si>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</si>
  <si>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</si>
  <si>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</si>
  <si>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</si>
  <si>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</si>
  <si>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</si>
  <si>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</si>
  <si>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</si>
  <si>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</si>
  <si>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</si>
  <si>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</si>
  <si>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</si>
  <si>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</si>
  <si>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</si>
  <si>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</si>
  <si>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</si>
  <si>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</si>
  <si>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</si>
  <si>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</si>
  <si>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</si>
  <si>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</si>
  <si>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</si>
  <si>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</si>
  <si>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</si>
  <si>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</si>
  <si>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</si>
  <si>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</si>
  <si>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</si>
  <si>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</si>
  <si>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</si>
  <si>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</si>
  <si>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</si>
  <si>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</si>
  <si>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</si>
  <si>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</si>
  <si>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</si>
  <si>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</si>
  <si>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</si>
  <si>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</si>
  <si>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</si>
  <si>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</si>
  <si>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</si>
  <si>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</si>
  <si>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</si>
  <si>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</si>
  <si>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</si>
  <si>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</si>
  <si>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</si>
  <si>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</si>
  <si>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</si>
  <si>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</si>
  <si>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</si>
  <si>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</si>
  <si>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</si>
  <si>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</si>
  <si>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</si>
  <si>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</si>
  <si>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</si>
  <si>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</si>
  <si>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</si>
  <si>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</si>
  <si>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</si>
  <si>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</si>
  <si>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</si>
  <si>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</si>
  <si>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</si>
  <si>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</si>
  <si>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</si>
  <si>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</si>
  <si>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</si>
  <si>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</si>
  <si>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</si>
  <si>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</si>
  <si>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</si>
  <si>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</si>
  <si>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</si>
  <si>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</si>
  <si>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</si>
  <si>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</si>
  <si>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</si>
  <si>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</si>
  <si>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</si>
  <si>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</si>
  <si>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</si>
  <si>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</si>
  <si>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</si>
  <si>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</si>
  <si>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</si>
  <si>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</si>
  <si>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</si>
  <si>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</si>
  <si>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</si>
  <si>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</si>
  <si>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</si>
  <si>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</si>
  <si>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</si>
  <si>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</si>
  <si>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</si>
  <si>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</si>
  <si>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</si>
  <si>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</si>
  <si>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</si>
  <si>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</si>
  <si>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</si>
  <si>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</si>
  <si>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</si>
  <si>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</si>
  <si>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</si>
  <si>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</si>
  <si>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</si>
  <si>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</si>
  <si>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</si>
  <si>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</si>
  <si>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</si>
  <si>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</si>
  <si>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</si>
  <si>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</si>
  <si>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</si>
  <si>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</si>
  <si>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</si>
  <si>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</si>
  <si>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</si>
  <si>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</si>
  <si>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</si>
  <si>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</si>
  <si>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</si>
  <si>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</si>
  <si>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</si>
  <si>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</si>
  <si>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</si>
  <si>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</si>
  <si>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</si>
  <si>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</si>
  <si>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</si>
  <si>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</si>
  <si>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</si>
  <si>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</si>
  <si>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</si>
  <si>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</si>
  <si>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</si>
  <si>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</si>
  <si>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</si>
  <si>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</si>
  <si>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</si>
  <si>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</si>
  <si>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</si>
  <si>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</si>
  <si>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</si>
  <si>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</si>
  <si>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</si>
  <si>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</si>
  <si>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</si>
  <si>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</si>
  <si>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</si>
  <si>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</si>
  <si>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</si>
  <si>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</si>
  <si>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</si>
  <si>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</si>
  <si>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</si>
  <si>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</si>
  <si>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</si>
  <si>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</si>
  <si>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</si>
  <si>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</si>
  <si>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</si>
  <si>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</si>
  <si>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</si>
  <si>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</si>
  <si>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</si>
  <si>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</si>
  <si>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</si>
  <si>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</si>
  <si>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</si>
  <si>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</si>
  <si>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</si>
  <si>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</si>
  <si>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</si>
  <si>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</si>
  <si>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</si>
  <si>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</si>
  <si>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</si>
  <si>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</si>
  <si>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</si>
  <si>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</si>
  <si>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</si>
  <si>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</si>
  <si>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</si>
  <si>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</si>
  <si>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</si>
  <si>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</si>
  <si>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</si>
  <si>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</si>
  <si>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</si>
  <si>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</si>
  <si>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</si>
  <si>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</si>
  <si>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</si>
  <si>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</si>
  <si>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</si>
  <si>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</si>
  <si>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</si>
  <si>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</si>
  <si>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</si>
  <si>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</si>
  <si>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</si>
  <si>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</si>
  <si>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</si>
  <si>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</si>
  <si>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</si>
  <si>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</si>
  <si>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</si>
  <si>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</si>
  <si>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</si>
  <si>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</si>
  <si>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</si>
  <si>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</si>
  <si>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</si>
  <si>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</si>
  <si>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</si>
  <si>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</si>
  <si>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</si>
  <si>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</si>
  <si>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</si>
  <si>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</si>
  <si>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</si>
  <si>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</si>
  <si>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</si>
  <si>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</si>
  <si>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</si>
  <si>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</si>
  <si>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</si>
  <si>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</si>
  <si>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</si>
  <si>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</si>
  <si>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</si>
  <si>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</si>
  <si>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</si>
  <si>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</si>
  <si>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</si>
  <si>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</si>
  <si>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</si>
  <si>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</si>
  <si>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</si>
  <si>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</si>
  <si>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</si>
  <si>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</si>
  <si>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</si>
  <si>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</si>
  <si>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</si>
  <si>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</si>
  <si>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</si>
  <si>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</si>
  <si>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</si>
  <si>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</si>
  <si>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</si>
  <si>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</si>
  <si>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</si>
  <si>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</si>
  <si>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</si>
  <si>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</si>
  <si>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</si>
  <si>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</si>
  <si>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</si>
  <si>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</si>
  <si>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</si>
  <si>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</si>
  <si>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</si>
  <si>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</si>
  <si>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</si>
  <si>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</si>
  <si>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</si>
  <si>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</si>
  <si>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</si>
  <si>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</si>
  <si>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</si>
  <si>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</si>
  <si>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</si>
  <si>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</si>
  <si>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</si>
  <si>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</si>
  <si>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</si>
  <si>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</si>
  <si>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</si>
  <si>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</si>
  <si>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</si>
  <si>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</si>
  <si>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</si>
  <si>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</si>
  <si>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</si>
  <si>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</si>
  <si>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</si>
  <si>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</si>
  <si>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</si>
  <si>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</si>
  <si>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</si>
  <si>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</si>
  <si>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</si>
  <si>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</si>
  <si>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</si>
  <si>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</si>
  <si>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</si>
  <si>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</si>
  <si>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</si>
  <si>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</si>
  <si>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</si>
  <si>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</si>
  <si>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</si>
  <si>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</si>
  <si>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</si>
  <si>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</si>
  <si>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</si>
  <si>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</si>
  <si>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</si>
  <si>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</si>
  <si>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</si>
  <si>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</si>
  <si>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</si>
  <si>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</si>
  <si>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</si>
  <si>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</si>
  <si>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</si>
  <si>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</si>
  <si>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</si>
  <si>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</si>
  <si>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</si>
  <si>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</si>
  <si>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</si>
  <si>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</si>
  <si>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</si>
  <si>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</si>
  <si>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</si>
  <si>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</si>
  <si>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</si>
  <si>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</si>
  <si>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</si>
  <si>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</si>
  <si>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</si>
  <si>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</si>
  <si>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</si>
  <si>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</si>
  <si>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</si>
  <si>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</si>
  <si>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</si>
  <si>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</si>
  <si>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</si>
  <si>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</si>
  <si>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</si>
  <si>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</si>
  <si>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</si>
  <si>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</si>
  <si>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</si>
  <si>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</si>
  <si>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</si>
  <si>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</si>
  <si>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</si>
  <si>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</si>
  <si>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</si>
  <si>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</si>
  <si>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</si>
  <si>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</si>
  <si>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</si>
  <si>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</si>
  <si>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</si>
  <si>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</si>
  <si>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</si>
  <si>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</si>
  <si>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</si>
  <si>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</si>
  <si>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</si>
  <si>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</si>
  <si>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</si>
  <si>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</si>
  <si>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</si>
  <si>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</si>
  <si>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</si>
  <si>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</si>
  <si>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</si>
  <si>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</si>
  <si>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</si>
  <si>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</si>
  <si>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</si>
  <si>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</si>
  <si>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</si>
  <si>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</si>
  <si>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</si>
  <si>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</si>
  <si>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</si>
  <si>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</si>
  <si>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</si>
  <si>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</si>
  <si>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</si>
  <si>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</si>
  <si>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</si>
  <si>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</si>
  <si>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</si>
  <si>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</si>
  <si>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</si>
  <si>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</si>
  <si>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</si>
  <si>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</si>
  <si>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</si>
  <si>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</si>
  <si>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</si>
  <si>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</si>
  <si>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</si>
  <si>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</si>
  <si>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</si>
  <si>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</si>
  <si>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</si>
  <si>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</si>
  <si>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</si>
  <si>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</si>
  <si>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</si>
  <si>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</si>
  <si>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</si>
  <si>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</si>
  <si>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</si>
  <si>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</si>
  <si>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</si>
  <si>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</si>
  <si>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</si>
  <si>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</si>
  <si>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</si>
  <si>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</si>
  <si>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</si>
  <si>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</si>
  <si>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</si>
  <si>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</si>
  <si>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</si>
  <si>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</si>
  <si>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</si>
  <si>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</si>
  <si>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</si>
  <si>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</si>
  <si>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</si>
  <si>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</si>
  <si>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</si>
  <si>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</si>
  <si>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</si>
  <si>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</si>
  <si>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</si>
  <si>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</si>
  <si>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</si>
  <si>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</si>
  <si>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</si>
  <si>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</si>
  <si>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</si>
  <si>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</si>
  <si>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</si>
  <si>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</si>
  <si>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</si>
  <si>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</si>
  <si>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</si>
  <si>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</si>
  <si>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</si>
  <si>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</si>
  <si>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</si>
  <si>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</si>
  <si>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</si>
  <si>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</si>
  <si>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</si>
  <si>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</si>
  <si>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</si>
  <si>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</si>
  <si>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</si>
  <si>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</si>
  <si>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</si>
  <si>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</si>
  <si>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</si>
  <si>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</si>
  <si>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</si>
  <si>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</si>
  <si>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</si>
  <si>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</si>
  <si>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</si>
  <si>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</si>
  <si>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</si>
  <si>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</si>
  <si>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</si>
  <si>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</si>
  <si>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</si>
  <si>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</si>
  <si>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</si>
  <si>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</si>
  <si>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</si>
  <si>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</si>
  <si>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</si>
  <si>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</si>
  <si>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</si>
  <si>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</si>
  <si>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</si>
  <si>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</si>
  <si>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</si>
  <si>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</si>
  <si>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</si>
  <si>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</si>
  <si>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</si>
  <si>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</si>
  <si>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</si>
  <si>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</si>
  <si>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</si>
  <si>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</si>
  <si>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</si>
  <si>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</si>
  <si>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</si>
  <si>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</si>
  <si>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</si>
  <si>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</si>
  <si>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</si>
  <si>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</si>
  <si>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</si>
  <si>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</si>
  <si>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</si>
  <si>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</si>
  <si>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</si>
  <si>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</si>
  <si>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</si>
  <si>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</si>
  <si>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</si>
  <si>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</si>
  <si>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</si>
  <si>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</si>
  <si>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</si>
  <si>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</si>
  <si>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</si>
  <si>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</si>
  <si>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</si>
  <si>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</si>
  <si>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</si>
  <si>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</si>
  <si>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</si>
  <si>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</si>
  <si>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</si>
  <si>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</si>
  <si>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</si>
  <si>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</si>
  <si>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</si>
  <si>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</si>
  <si>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</si>
  <si>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</si>
  <si>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</si>
  <si>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</si>
  <si>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</si>
  <si>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</si>
  <si>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</si>
  <si>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</si>
  <si>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</si>
  <si>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</si>
  <si>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</si>
  <si>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</si>
  <si>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</si>
  <si>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</si>
  <si>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</si>
  <si>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</si>
  <si>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</si>
  <si>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</si>
  <si>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</si>
  <si>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</si>
  <si>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</si>
  <si>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</si>
  <si>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</si>
  <si>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</si>
  <si>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</si>
  <si>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</si>
  <si>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</si>
  <si>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</si>
  <si>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</si>
  <si>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</si>
  <si>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</si>
  <si>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</si>
  <si>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</si>
  <si>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</si>
  <si>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</si>
  <si>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</si>
  <si>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</si>
  <si>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</si>
  <si>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</si>
  <si>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</si>
  <si>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</si>
  <si>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</si>
  <si>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</si>
  <si>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</si>
  <si>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</si>
  <si>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</si>
  <si>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</si>
  <si>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</si>
  <si>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</si>
  <si>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</si>
  <si>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</si>
  <si>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</si>
  <si>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</si>
  <si>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</si>
  <si>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</si>
  <si>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</si>
  <si>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</si>
  <si>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</si>
  <si>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</si>
  <si>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</si>
  <si>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</si>
  <si>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</si>
  <si>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</si>
  <si>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</si>
  <si>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</si>
  <si>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</si>
  <si>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</si>
  <si>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</si>
  <si>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</si>
  <si>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</si>
  <si>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</si>
  <si>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</si>
  <si>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</si>
  <si>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</si>
  <si>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</si>
  <si>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</si>
  <si>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</si>
  <si>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</si>
  <si>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</si>
  <si>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</si>
  <si>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</si>
  <si>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</si>
  <si>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</si>
  <si>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</si>
  <si>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</si>
  <si>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</si>
  <si>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</si>
  <si>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</si>
  <si>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</si>
  <si>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</si>
  <si>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</si>
  <si>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</si>
  <si>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</si>
  <si>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</si>
  <si>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</si>
  <si>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</si>
  <si>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</si>
  <si>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</si>
  <si>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</si>
  <si>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</si>
  <si>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</si>
  <si>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</si>
  <si>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</si>
  <si>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</si>
  <si>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</si>
  <si>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</si>
  <si>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</si>
  <si>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</si>
  <si>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</si>
  <si>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</si>
  <si>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</si>
  <si>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</si>
  <si>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</si>
  <si>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</si>
  <si>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</si>
  <si>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</si>
  <si>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</si>
  <si>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</si>
  <si>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</si>
  <si>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</si>
  <si>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</si>
  <si>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</si>
  <si>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</si>
  <si>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</si>
  <si>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</si>
  <si>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</si>
  <si>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</si>
  <si>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</si>
  <si>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</si>
  <si>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</si>
  <si>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</si>
  <si>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</si>
  <si>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</si>
  <si>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</si>
  <si>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</si>
  <si>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</si>
  <si>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</si>
  <si>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</si>
  <si>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</si>
  <si>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</si>
  <si>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</si>
  <si>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</si>
  <si>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</si>
  <si>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</si>
  <si>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</si>
  <si>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</si>
  <si>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</si>
  <si>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</si>
  <si>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</si>
  <si>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</si>
  <si>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</si>
  <si>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</si>
  <si>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</si>
  <si>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</si>
  <si>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</si>
  <si>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</si>
  <si>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</si>
  <si>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</si>
  <si>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</si>
  <si>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</si>
  <si>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</si>
  <si>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</si>
  <si>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</si>
  <si>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</si>
  <si>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</si>
  <si>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</si>
  <si>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</si>
  <si>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</si>
  <si>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</si>
  <si>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</si>
  <si>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</si>
  <si>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</si>
  <si>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</si>
  <si>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</si>
  <si>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</si>
  <si>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</si>
  <si>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</si>
  <si>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</si>
  <si>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</si>
  <si>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</si>
  <si>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</si>
  <si>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</si>
  <si>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</si>
  <si>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</si>
  <si>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</si>
  <si>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</si>
  <si>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</si>
  <si>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</si>
  <si>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</si>
  <si>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</si>
  <si>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</si>
  <si>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</si>
  <si>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</si>
  <si>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</si>
  <si>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</si>
  <si>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</si>
  <si>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</si>
  <si>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</si>
  <si>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</si>
  <si>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</si>
  <si>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</si>
  <si>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</si>
  <si>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</si>
  <si>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</si>
  <si>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</si>
  <si>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</si>
  <si>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</si>
  <si>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</si>
  <si>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</si>
  <si>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</si>
  <si>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</si>
  <si>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</si>
  <si>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</si>
  <si>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</si>
  <si>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</si>
  <si>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</si>
  <si>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</si>
  <si>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</si>
  <si>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</si>
  <si>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</si>
  <si>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</si>
  <si>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</si>
  <si>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</si>
  <si>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</si>
  <si>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</si>
  <si>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</si>
  <si>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</si>
  <si>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</si>
  <si>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</si>
  <si>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</si>
  <si>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</si>
  <si>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</si>
  <si>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</si>
  <si>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</si>
  <si>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</si>
  <si>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</si>
  <si>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</si>
  <si>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</si>
  <si>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</si>
  <si>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</si>
  <si>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</si>
  <si>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</si>
  <si>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</si>
  <si>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</si>
  <si>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</si>
  <si>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</si>
  <si>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</si>
  <si>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</si>
  <si>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</si>
  <si>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</si>
  <si>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</si>
  <si>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</si>
  <si>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</si>
  <si>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</si>
  <si>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</si>
  <si>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</si>
  <si>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</si>
  <si>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</si>
  <si>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</si>
  <si>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</si>
  <si>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</si>
  <si>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</si>
  <si>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</si>
  <si>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</si>
  <si>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</si>
  <si>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</si>
  <si>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</si>
  <si>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</si>
  <si>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</si>
  <si>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</si>
  <si>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</si>
  <si>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</si>
  <si>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</si>
  <si>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</si>
  <si>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</si>
  <si>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</si>
  <si>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</si>
  <si>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</si>
  <si>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</si>
  <si>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</si>
  <si>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</si>
  <si>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</si>
  <si>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</si>
  <si>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</si>
  <si>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</si>
  <si>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</si>
  <si>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</si>
  <si>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</si>
  <si>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</si>
  <si>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</si>
  <si>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</si>
  <si>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</si>
  <si>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</si>
  <si>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</si>
  <si>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</si>
  <si>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</si>
  <si>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</si>
  <si>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</si>
  <si>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</si>
  <si>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</si>
  <si>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</si>
  <si>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</si>
  <si>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</si>
  <si>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</si>
  <si>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</si>
  <si>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</si>
  <si>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</si>
  <si>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</si>
  <si>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</si>
  <si>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</si>
  <si>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</si>
  <si>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</si>
  <si>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</si>
  <si>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</si>
  <si>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</si>
  <si>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</si>
  <si>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</si>
  <si>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</si>
  <si>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</si>
  <si>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</si>
  <si>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</si>
  <si>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</si>
  <si>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</si>
  <si>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</si>
  <si>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</si>
  <si>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</si>
  <si>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</si>
  <si>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</si>
  <si>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</si>
  <si>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</si>
  <si>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</si>
  <si>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</si>
  <si>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</si>
  <si>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</si>
  <si>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</si>
  <si>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</si>
  <si>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</si>
  <si>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</si>
  <si>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</si>
  <si>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</si>
  <si>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</si>
  <si>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</si>
  <si>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</si>
  <si>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</si>
  <si>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</si>
  <si>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</si>
  <si>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</si>
  <si>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</si>
  <si>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</si>
  <si>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</si>
  <si>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</si>
  <si>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</si>
  <si>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</si>
  <si>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</si>
  <si>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</si>
  <si>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</si>
  <si>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</si>
  <si>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</si>
  <si>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</si>
  <si>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</si>
  <si>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</si>
  <si>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</si>
  <si>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</si>
  <si>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</si>
  <si>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</si>
  <si>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</si>
  <si>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</si>
  <si>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</si>
  <si>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</si>
  <si>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</si>
  <si>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</si>
  <si>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</si>
  <si>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</si>
  <si>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</si>
  <si>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</si>
  <si>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</si>
  <si>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</si>
  <si>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</si>
  <si>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</si>
  <si>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</si>
  <si>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</si>
  <si>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</si>
  <si>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</si>
  <si>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</si>
  <si>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</si>
  <si>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</si>
  <si>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</si>
  <si>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</si>
  <si>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</si>
  <si>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</si>
  <si>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</si>
  <si>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</si>
  <si>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</si>
  <si>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</si>
  <si>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</si>
  <si>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</si>
  <si>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</si>
  <si>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</si>
  <si>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</si>
  <si>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</si>
  <si>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</si>
  <si>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</si>
  <si>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</si>
  <si>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</si>
  <si>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</si>
  <si>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</si>
  <si>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</si>
  <si>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</si>
  <si>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</si>
  <si>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</si>
  <si>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</si>
  <si>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</si>
  <si>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</si>
  <si>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</si>
  <si>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</si>
  <si>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</si>
  <si>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</si>
  <si>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</si>
  <si>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</si>
  <si>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</si>
  <si>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</si>
  <si>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</si>
  <si>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</si>
  <si>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</si>
  <si>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</si>
  <si>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</si>
  <si>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</si>
  <si>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</si>
  <si>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</si>
  <si>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</si>
  <si>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</si>
  <si>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</si>
  <si>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</si>
  <si>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</si>
  <si>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</si>
  <si>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</si>
  <si>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</si>
  <si>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</si>
  <si>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</si>
  <si>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</si>
  <si>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</si>
  <si>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</si>
  <si>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</si>
  <si>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</si>
  <si>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</si>
  <si>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</si>
  <si>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</si>
  <si>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</si>
  <si>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</si>
  <si>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</si>
  <si>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</si>
  <si>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</si>
  <si>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</si>
  <si>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</si>
  <si>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</si>
  <si>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</si>
  <si>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</si>
  <si>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</si>
  <si>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</si>
  <si>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</si>
  <si>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</si>
  <si>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</si>
  <si>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</si>
  <si>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</si>
  <si>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</si>
  <si>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</si>
  <si>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</si>
  <si>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</si>
  <si>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</si>
  <si>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</si>
  <si>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</si>
  <si>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</si>
  <si>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</si>
  <si>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</si>
  <si>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</si>
  <si>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</si>
  <si>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</si>
  <si>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</si>
  <si>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</si>
  <si>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</si>
  <si>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</si>
  <si>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</si>
  <si>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</si>
  <si>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</si>
  <si>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</si>
  <si>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</si>
  <si>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</si>
  <si>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</si>
  <si>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</si>
  <si>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</si>
  <si>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</si>
  <si>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</si>
  <si>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</si>
  <si>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</si>
  <si>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</si>
  <si>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</si>
  <si>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</si>
  <si>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</si>
  <si>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</si>
  <si>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</si>
  <si>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</si>
  <si>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</si>
  <si>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</si>
  <si>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</si>
  <si>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</si>
  <si>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</si>
  <si>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</si>
  <si>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</si>
  <si>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</si>
  <si>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</si>
  <si>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</si>
  <si>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</si>
  <si>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</si>
  <si>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</si>
  <si>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</si>
  <si>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</si>
  <si>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</si>
  <si>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</si>
  <si>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</si>
  <si>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</si>
  <si>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</si>
  <si>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</si>
  <si>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</si>
  <si>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</si>
  <si>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</si>
  <si>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</si>
  <si>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</si>
  <si>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</si>
  <si>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</si>
  <si>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</si>
  <si>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</si>
  <si>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</si>
  <si>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</si>
  <si>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</si>
  <si>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</si>
  <si>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</si>
  <si>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</si>
  <si>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</si>
  <si>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</si>
  <si>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</si>
  <si>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</si>
  <si>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</si>
  <si>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</si>
  <si>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</si>
  <si>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</si>
  <si>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</si>
  <si>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</si>
  <si>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</si>
  <si>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</si>
  <si>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</si>
  <si>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</si>
  <si>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</si>
  <si>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</si>
  <si>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</si>
  <si>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</si>
  <si>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</si>
  <si>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</si>
  <si>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</si>
  <si>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</si>
  <si>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</si>
  <si>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</si>
  <si>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</si>
  <si>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</si>
  <si>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</si>
  <si>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</si>
  <si>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</si>
  <si>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</si>
  <si>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</si>
  <si>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</si>
  <si>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</si>
  <si>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</si>
  <si>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</si>
  <si>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</si>
  <si>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</si>
  <si>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</si>
  <si>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</si>
  <si>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</si>
  <si>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</si>
  <si>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</si>
  <si>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</si>
  <si>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</si>
  <si>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</si>
  <si>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</si>
  <si>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</si>
  <si>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</si>
  <si>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</si>
  <si>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</si>
  <si>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</si>
  <si>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</si>
  <si>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</si>
  <si>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</si>
  <si>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</si>
  <si>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</si>
  <si>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</si>
  <si>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</si>
  <si>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</si>
  <si>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</si>
  <si>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</si>
  <si>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</si>
  <si>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</si>
  <si>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</si>
  <si>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</si>
  <si>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</si>
  <si>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</si>
  <si>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</si>
  <si>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</si>
  <si>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</si>
  <si>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</si>
  <si>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</si>
  <si>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</si>
  <si>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</si>
  <si>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</si>
  <si>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</si>
  <si>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</si>
  <si>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</si>
  <si>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</si>
  <si>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</si>
  <si>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</si>
  <si>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</si>
  <si>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</si>
  <si>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</si>
  <si>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</si>
  <si>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</si>
  <si>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</si>
  <si>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</si>
  <si>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</si>
  <si>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</si>
  <si>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</si>
  <si>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</si>
  <si>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</si>
  <si>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</si>
  <si>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</si>
  <si>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</si>
  <si>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</si>
  <si>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</si>
  <si>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</si>
  <si>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</si>
  <si>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</si>
  <si>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</si>
  <si>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</si>
  <si>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</si>
  <si>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</si>
  <si>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</si>
  <si>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</si>
  <si>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</si>
  <si>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</si>
  <si>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</si>
  <si>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</si>
  <si>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</si>
  <si>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</si>
  <si>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</si>
  <si>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</si>
  <si>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</si>
  <si>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</si>
  <si>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</si>
  <si>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</si>
  <si>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</si>
  <si>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</si>
  <si>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</si>
  <si>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</si>
  <si>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</si>
  <si>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</si>
  <si>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</si>
  <si>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</si>
  <si>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</si>
  <si>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</si>
  <si>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</si>
  <si>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</si>
  <si>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</si>
  <si>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</si>
  <si>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</si>
  <si>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</si>
  <si>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</si>
  <si>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</si>
  <si>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</si>
  <si>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</si>
  <si>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</si>
  <si>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</si>
  <si>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</si>
  <si>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</si>
  <si>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</si>
  <si>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</si>
  <si>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</si>
  <si>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</si>
  <si>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</si>
  <si>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</si>
  <si>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</si>
  <si>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</si>
  <si>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</si>
  <si>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</si>
  <si>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</si>
  <si>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</si>
  <si>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</si>
  <si>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</si>
  <si>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</si>
  <si>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</si>
  <si>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</si>
  <si>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</si>
  <si>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</si>
  <si>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</si>
  <si>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</si>
  <si>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</si>
  <si>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</si>
  <si>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</si>
  <si>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</si>
  <si>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</si>
  <si>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</si>
  <si>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</si>
  <si>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</si>
  <si>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</si>
  <si>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</si>
  <si>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</si>
  <si>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</si>
  <si>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</si>
  <si>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</si>
  <si>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</si>
  <si>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</si>
  <si>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</si>
  <si>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</si>
  <si>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</si>
  <si>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</si>
  <si>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</si>
  <si>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</si>
  <si>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</si>
  <si>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</si>
  <si>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</si>
  <si>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</si>
  <si>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</si>
  <si>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</si>
  <si>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</si>
  <si>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</si>
  <si>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</si>
  <si>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</si>
  <si>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</si>
  <si>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</si>
  <si>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</si>
  <si>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</si>
  <si>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</si>
  <si>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</si>
  <si>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</si>
  <si>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</si>
  <si>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</si>
  <si>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</si>
  <si>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</si>
  <si>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</si>
  <si>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</si>
  <si>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</si>
  <si>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</si>
  <si>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</si>
  <si>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</si>
  <si>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</si>
  <si>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</si>
  <si>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</si>
  <si>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</si>
  <si>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</si>
  <si>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</si>
  <si>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</si>
  <si>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</si>
  <si>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</si>
  <si>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</si>
  <si>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</si>
  <si>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</si>
  <si>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</si>
  <si>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</si>
  <si>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</si>
  <si>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</si>
  <si>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</si>
  <si>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</si>
  <si>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</si>
  <si>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</si>
  <si>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</si>
  <si>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</si>
  <si>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</si>
  <si>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</si>
  <si>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</si>
  <si>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</si>
  <si>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</si>
  <si>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</si>
  <si>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</si>
  <si>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</si>
  <si>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</si>
  <si>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</si>
  <si>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</si>
  <si>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</si>
  <si>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</si>
  <si>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</si>
  <si>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</si>
  <si>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</si>
  <si>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</si>
  <si>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</si>
  <si>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</si>
  <si>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</si>
  <si>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</si>
  <si>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</si>
  <si>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</si>
  <si>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</si>
  <si>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</si>
  <si>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</si>
  <si>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</si>
  <si>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</si>
  <si>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</si>
  <si>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</si>
  <si>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</si>
  <si>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</si>
  <si>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</si>
  <si>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</si>
  <si>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</si>
  <si>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</si>
  <si>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</si>
  <si>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</si>
  <si>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</si>
  <si>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</si>
  <si>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</si>
  <si>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</si>
  <si>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</si>
  <si>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</si>
  <si>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</si>
  <si>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</si>
  <si>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</si>
  <si>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</si>
  <si>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</si>
  <si>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</si>
  <si>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</si>
  <si>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</si>
  <si>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</si>
  <si>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</si>
  <si>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</si>
  <si>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</si>
  <si>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</si>
  <si>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</si>
  <si>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</si>
  <si>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</si>
  <si>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</si>
  <si>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</si>
  <si>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</si>
  <si>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</si>
  <si>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</si>
  <si>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</si>
  <si>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</si>
  <si>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</si>
  <si>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</si>
  <si>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</si>
  <si>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</si>
  <si>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</si>
  <si>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</si>
  <si>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</si>
  <si>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</si>
  <si>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</si>
  <si>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</si>
  <si>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</si>
  <si>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</si>
  <si>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</si>
  <si>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</si>
  <si>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</si>
  <si>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</si>
  <si>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</si>
  <si>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</si>
  <si>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</si>
  <si>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</si>
  <si>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</si>
  <si>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</si>
  <si>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</si>
  <si>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</si>
  <si>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</si>
  <si>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</si>
  <si>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</si>
  <si>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</si>
  <si>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</si>
  <si>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</si>
  <si>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</si>
  <si>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</si>
  <si>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</si>
  <si>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</si>
  <si>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</si>
  <si>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</si>
  <si>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</si>
  <si>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</si>
  <si>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</si>
  <si>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</si>
  <si>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</si>
  <si>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</si>
  <si>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</si>
  <si>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</si>
  <si>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</si>
  <si>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</si>
  <si>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</si>
  <si>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</si>
  <si>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</si>
  <si>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</si>
  <si>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</si>
  <si>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</si>
  <si>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</si>
  <si>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</si>
  <si>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</si>
  <si>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</si>
  <si>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</si>
  <si>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</si>
  <si>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</si>
  <si>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</si>
  <si>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</si>
  <si>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</si>
  <si>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</si>
  <si>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</si>
  <si>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</si>
  <si>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</si>
  <si>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</si>
  <si>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</si>
  <si>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</si>
  <si>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</si>
  <si>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</si>
  <si>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</si>
  <si>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</si>
  <si>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</si>
  <si>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</si>
  <si>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</si>
  <si>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</si>
  <si>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</si>
  <si>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</si>
  <si>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</si>
  <si>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</si>
  <si>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</si>
  <si>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</si>
  <si>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</si>
  <si>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</si>
  <si>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</si>
  <si>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</si>
  <si>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</si>
  <si>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</si>
  <si>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</si>
  <si>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</si>
  <si>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</si>
  <si>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</si>
  <si>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</si>
  <si>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</si>
  <si>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</si>
  <si>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</si>
  <si>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</si>
  <si>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</si>
  <si>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</si>
  <si>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</si>
  <si>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</si>
  <si>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</si>
  <si>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</si>
  <si>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</si>
  <si>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</si>
  <si>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</si>
  <si>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</si>
  <si>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</si>
  <si>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</si>
  <si>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</si>
  <si>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</si>
  <si>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</si>
  <si>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</si>
  <si>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</si>
  <si>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</si>
  <si>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</si>
  <si>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</si>
  <si>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</si>
  <si>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</si>
  <si>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</si>
  <si>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</si>
  <si>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</si>
  <si>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</si>
  <si>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</si>
  <si>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</si>
  <si>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</si>
  <si>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</si>
  <si>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</si>
  <si>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</si>
  <si>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</si>
  <si>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</si>
  <si>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</si>
  <si>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</si>
  <si>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</si>
  <si>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</si>
  <si>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</si>
  <si>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</si>
  <si>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</si>
  <si>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</si>
  <si>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</si>
  <si>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</si>
  <si>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</si>
  <si>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</si>
  <si>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</si>
  <si>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</si>
  <si>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</si>
  <si>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</si>
  <si>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</si>
  <si>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</si>
  <si>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</si>
  <si>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</si>
  <si>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</si>
  <si>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</si>
  <si>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</si>
  <si>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</si>
  <si>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</si>
  <si>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</si>
  <si>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</si>
  <si>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</si>
  <si>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</si>
  <si>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</si>
  <si>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</si>
  <si>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</si>
  <si>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</si>
  <si>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</si>
  <si>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</si>
  <si>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</si>
  <si>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</si>
  <si>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</si>
  <si>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</si>
  <si>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</si>
  <si>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</si>
  <si>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</si>
  <si>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</si>
  <si>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</si>
  <si>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</si>
  <si>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</si>
  <si>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</si>
  <si>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</si>
  <si>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</si>
  <si>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</si>
  <si>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</si>
  <si>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</si>
  <si>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</si>
  <si>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</si>
  <si>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</si>
  <si>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</si>
  <si>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</si>
  <si>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</si>
  <si>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</si>
  <si>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</si>
  <si>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</si>
  <si>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</si>
  <si>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</si>
  <si>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</si>
  <si>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</si>
  <si>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</si>
  <si>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</si>
  <si>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</si>
  <si>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</si>
  <si>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</si>
  <si>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</si>
  <si>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</si>
  <si>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</si>
  <si>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</si>
  <si>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</si>
  <si>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</si>
  <si>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</si>
  <si>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</si>
  <si>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</si>
  <si>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</si>
  <si>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</si>
  <si>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</si>
  <si>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</si>
  <si>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</si>
  <si>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</si>
  <si>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</si>
  <si>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</si>
  <si>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</si>
  <si>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</si>
  <si>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</si>
  <si>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</si>
  <si>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</si>
  <si>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</si>
  <si>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</si>
  <si>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</si>
  <si>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</si>
  <si>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</si>
  <si>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</si>
  <si>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</si>
  <si>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</si>
  <si>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</si>
  <si>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</si>
  <si>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</si>
  <si>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</si>
  <si>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</si>
  <si>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</si>
  <si>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</si>
  <si>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</si>
  <si>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</si>
  <si>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</si>
  <si>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</si>
  <si>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</si>
  <si>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</si>
  <si>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</si>
  <si>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</si>
  <si>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</si>
  <si>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</si>
  <si>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</si>
  <si>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</si>
  <si>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</si>
  <si>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</si>
  <si>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</si>
  <si>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</si>
  <si>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</si>
  <si>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</si>
  <si>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</si>
  <si>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</si>
  <si>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</si>
  <si>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</si>
  <si>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</si>
  <si>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</si>
  <si>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</si>
  <si>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</si>
  <si>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</si>
  <si>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</si>
  <si>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</si>
  <si>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</si>
  <si>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</si>
  <si>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</si>
  <si>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</si>
  <si>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</si>
  <si>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</si>
  <si>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</si>
  <si>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</si>
  <si>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</si>
  <si>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</si>
  <si>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</si>
  <si>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</si>
  <si>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</si>
  <si>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</si>
  <si>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</si>
  <si>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</si>
  <si>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</si>
  <si>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</si>
  <si>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</si>
  <si>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</si>
  <si>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</si>
  <si>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</si>
  <si>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</si>
  <si>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</si>
  <si>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</si>
  <si>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</si>
  <si>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</si>
  <si>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</si>
  <si>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</si>
  <si>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</si>
  <si>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</si>
  <si>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</si>
  <si>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</si>
  <si>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</si>
  <si>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</si>
  <si>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</si>
  <si>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</si>
  <si>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</si>
  <si>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</si>
  <si>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</si>
  <si>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</si>
  <si>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</si>
  <si>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</si>
  <si>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</si>
  <si>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</si>
  <si>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</si>
  <si>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</si>
  <si>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</si>
  <si>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</si>
  <si>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</si>
  <si>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</si>
  <si>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</si>
  <si>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</si>
  <si>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</si>
  <si>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</si>
  <si>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</si>
  <si>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</si>
  <si>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</si>
  <si>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</si>
  <si>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</si>
  <si>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</si>
  <si>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</si>
  <si>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</si>
  <si>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</si>
  <si>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</si>
  <si>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</si>
  <si>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</si>
  <si>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</si>
  <si>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</si>
  <si>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</si>
  <si>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</si>
  <si>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</si>
  <si>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</si>
  <si>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</si>
  <si>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</si>
  <si>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</si>
  <si>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</si>
  <si>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</si>
  <si>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</si>
  <si>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</si>
  <si>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</si>
  <si>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</si>
  <si>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</si>
  <si>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</si>
  <si>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</si>
  <si>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</si>
  <si>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</si>
  <si>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</si>
  <si>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</si>
  <si>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</si>
  <si>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</si>
  <si>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</si>
  <si>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</si>
  <si>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</si>
  <si>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</si>
  <si>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</si>
  <si>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</si>
  <si>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</si>
  <si>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</si>
  <si>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</si>
  <si>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</si>
  <si>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</si>
  <si>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</si>
  <si>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</si>
  <si>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</si>
  <si>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</si>
  <si>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</si>
  <si>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</si>
  <si>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</si>
  <si>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</si>
  <si>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</si>
  <si>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</si>
  <si>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</si>
  <si>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</si>
  <si>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</si>
  <si>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</si>
  <si>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</si>
  <si>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</si>
  <si>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</si>
  <si>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</si>
  <si>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</si>
  <si>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</si>
  <si>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</si>
  <si>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</si>
  <si>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</si>
  <si>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</si>
  <si>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</si>
  <si>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</si>
  <si>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</si>
  <si>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</si>
  <si>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</si>
  <si>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</si>
  <si>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</si>
  <si>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</si>
  <si>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</si>
  <si>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</si>
  <si>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</si>
  <si>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</si>
  <si>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</si>
  <si>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</si>
  <si>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</si>
  <si>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</si>
  <si>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</si>
  <si>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</si>
  <si>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</si>
  <si>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</si>
  <si>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</si>
  <si>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</si>
  <si>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</si>
  <si>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</si>
  <si>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</si>
  <si>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</si>
  <si>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</si>
  <si>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</si>
  <si>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</si>
  <si>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</si>
  <si>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</si>
  <si>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</si>
  <si>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</si>
  <si>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</si>
  <si>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</si>
  <si>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</si>
  <si>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</si>
  <si>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</si>
  <si>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</si>
  <si>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</si>
  <si>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</si>
  <si>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</si>
  <si>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</si>
  <si>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</si>
  <si>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</si>
  <si>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</si>
  <si>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</si>
  <si>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</si>
  <si>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</si>
  <si>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</si>
  <si>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</si>
  <si>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</si>
  <si>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</si>
  <si>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</si>
  <si>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</si>
  <si>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</si>
  <si>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</si>
  <si>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</si>
  <si>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</si>
  <si>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</si>
  <si>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</si>
  <si>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</si>
  <si>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</si>
  <si>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</si>
  <si>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</si>
  <si>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</si>
  <si>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</si>
  <si>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</si>
  <si>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</si>
  <si>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</si>
  <si>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</si>
  <si>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</si>
  <si>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</si>
  <si>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</si>
  <si>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</si>
  <si>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</si>
  <si>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</si>
  <si>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</si>
  <si>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</si>
  <si>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</si>
  <si>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</si>
  <si>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</si>
  <si>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</si>
  <si>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</si>
  <si>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</si>
  <si>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</si>
  <si>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</si>
  <si>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</si>
  <si>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</si>
  <si>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</si>
  <si>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</si>
  <si>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</si>
  <si>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</si>
  <si>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</si>
  <si>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</si>
  <si>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</si>
  <si>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</si>
  <si>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</si>
  <si>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</si>
  <si>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</si>
  <si>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</si>
  <si>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</si>
  <si>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</si>
  <si>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</si>
  <si>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</si>
  <si>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</si>
  <si>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</si>
  <si>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</si>
  <si>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</si>
  <si>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</si>
  <si>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</si>
  <si>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</si>
  <si>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</si>
  <si>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</si>
  <si>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</si>
  <si>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</si>
  <si>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</si>
  <si>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</si>
  <si>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</si>
  <si>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</si>
  <si>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</si>
  <si>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</si>
  <si>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</si>
  <si>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</si>
  <si>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</si>
  <si>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</si>
  <si>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</si>
  <si>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</si>
  <si>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</si>
  <si>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</si>
  <si>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</si>
  <si>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</si>
  <si>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</si>
  <si>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</si>
  <si>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</si>
  <si>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</si>
  <si>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</si>
  <si>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</si>
  <si>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</si>
  <si>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</si>
  <si>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</si>
  <si>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</si>
  <si>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</si>
  <si>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</si>
  <si>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</si>
  <si>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</si>
  <si>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</si>
  <si>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</si>
  <si>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</si>
  <si>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</si>
  <si>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</si>
  <si>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</si>
  <si>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</si>
  <si>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</si>
  <si>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</si>
  <si>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</si>
  <si>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</si>
  <si>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</si>
  <si>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</si>
  <si>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</si>
  <si>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</si>
  <si>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</si>
  <si>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</si>
  <si>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</si>
  <si>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</si>
  <si>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</si>
  <si>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</si>
  <si>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</si>
  <si>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</si>
  <si>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</si>
  <si>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</si>
  <si>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</si>
  <si>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</si>
  <si>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</si>
  <si>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</si>
  <si>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</si>
  <si>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</si>
  <si>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</si>
  <si>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</si>
  <si>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</si>
  <si>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</si>
  <si>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</si>
  <si>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</si>
  <si>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</si>
  <si>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</si>
  <si>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</si>
  <si>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</si>
  <si>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</si>
  <si>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</si>
  <si>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</si>
  <si>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</si>
  <si>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</si>
  <si>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</si>
  <si>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</si>
  <si>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</si>
  <si>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</si>
  <si>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</si>
  <si>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</si>
  <si>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</si>
  <si>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</si>
  <si>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</si>
  <si>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</si>
  <si>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</si>
  <si>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</si>
  <si>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</si>
  <si>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</si>
  <si>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</si>
  <si>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</si>
  <si>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</si>
  <si>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</si>
  <si>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</si>
  <si>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</si>
  <si>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</si>
  <si>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</si>
  <si>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</si>
  <si>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</si>
  <si>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</si>
  <si>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</si>
  <si>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</si>
  <si>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</si>
  <si>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</si>
  <si>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</si>
  <si>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</si>
  <si>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</si>
  <si>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</si>
  <si>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</si>
  <si>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</si>
  <si>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</si>
  <si>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</si>
  <si>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</si>
  <si>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</si>
  <si>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</si>
  <si>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</si>
  <si>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</si>
  <si>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</si>
  <si>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</si>
  <si>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</si>
  <si>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</si>
  <si>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</si>
  <si>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</si>
  <si>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</si>
  <si>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</si>
  <si>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</si>
  <si>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</si>
  <si>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</si>
  <si>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</si>
  <si>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</si>
  <si>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</si>
  <si>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</si>
  <si>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</si>
  <si>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</si>
  <si>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</si>
  <si>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</si>
  <si>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</si>
  <si>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</si>
  <si>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</si>
  <si>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</si>
  <si>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</si>
  <si>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</si>
  <si>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</si>
  <si>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</si>
  <si>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</si>
  <si>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</si>
  <si>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</si>
  <si>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</si>
  <si>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</si>
  <si>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</si>
  <si>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</si>
  <si>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</si>
  <si>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</si>
  <si>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</si>
  <si>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</si>
  <si>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</si>
  <si>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</si>
  <si>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</si>
  <si>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</si>
  <si>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</si>
  <si>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</si>
  <si>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</si>
  <si>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</si>
  <si>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</si>
  <si>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</si>
  <si>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</si>
  <si>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</si>
  <si>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</si>
  <si>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</si>
  <si>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</si>
  <si>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</si>
  <si>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</si>
  <si>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</si>
  <si>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</si>
  <si>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</si>
  <si>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</si>
  <si>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</si>
  <si>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</si>
  <si>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</si>
  <si>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</si>
  <si>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</si>
  <si>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</si>
  <si>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</si>
  <si>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</si>
  <si>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</si>
  <si>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</si>
  <si>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</si>
  <si>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</si>
  <si>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</si>
  <si>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</si>
  <si>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</si>
  <si>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</si>
  <si>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</si>
  <si>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</si>
  <si>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</si>
  <si>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</si>
  <si>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</si>
  <si>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</si>
  <si>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</si>
  <si>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</si>
  <si>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</si>
  <si>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</si>
  <si>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</si>
  <si>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</si>
  <si>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</si>
  <si>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</si>
  <si>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</si>
  <si>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</si>
  <si>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</si>
  <si>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</si>
  <si>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</si>
  <si>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</si>
  <si>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</si>
  <si>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</si>
  <si>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</si>
  <si>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</si>
  <si>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</si>
  <si>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</si>
  <si>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</si>
  <si>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</si>
  <si>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</si>
  <si>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</si>
  <si>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</si>
  <si>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</si>
  <si>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</si>
  <si>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</si>
  <si>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</si>
  <si>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</si>
  <si>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</si>
  <si>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</si>
  <si>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</si>
  <si>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</si>
  <si>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</si>
  <si>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</si>
  <si>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</si>
  <si>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</si>
  <si>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</si>
  <si>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</si>
  <si>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</si>
  <si>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</si>
  <si>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</si>
  <si>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</si>
  <si>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</si>
  <si>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</si>
  <si>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</si>
  <si>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</si>
  <si>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</si>
  <si>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</si>
  <si>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</si>
  <si>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</si>
  <si>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</si>
  <si>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</si>
  <si>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</si>
  <si>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</si>
  <si>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</si>
  <si>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</si>
  <si>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</si>
  <si>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</si>
  <si>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</si>
  <si>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</si>
  <si>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</si>
  <si>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</si>
  <si>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</si>
  <si>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</si>
  <si>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</si>
  <si>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</si>
  <si>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</si>
  <si>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</si>
  <si>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</si>
  <si>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</si>
  <si>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</si>
  <si>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</si>
  <si>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</si>
  <si>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</si>
  <si>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</si>
  <si>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</si>
  <si>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</si>
  <si>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</si>
  <si>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</si>
  <si>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</si>
  <si>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</si>
  <si>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</si>
  <si>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</si>
  <si>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</si>
  <si>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</si>
  <si>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</si>
  <si>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</si>
  <si>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</si>
  <si>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</si>
  <si>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</si>
  <si>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</si>
  <si>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</si>
  <si>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</si>
  <si>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</si>
  <si>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</si>
  <si>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</si>
  <si>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</si>
  <si>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</si>
  <si>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</si>
  <si>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</si>
  <si>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</si>
  <si>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</si>
  <si>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</si>
  <si>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</si>
  <si>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</si>
  <si>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</si>
  <si>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</si>
  <si>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</si>
  <si>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</si>
  <si>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</si>
  <si>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</si>
  <si>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</si>
  <si>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</si>
  <si>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</si>
  <si>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</si>
  <si>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</si>
  <si>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</si>
  <si>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</si>
  <si>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</si>
  <si>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</si>
  <si>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</si>
  <si>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</si>
  <si>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</si>
  <si>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</si>
  <si>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</si>
  <si>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</si>
  <si>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</si>
  <si>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</si>
  <si>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</si>
  <si>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</si>
  <si>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</si>
  <si>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</si>
  <si>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</si>
  <si>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</si>
  <si>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</si>
  <si>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</si>
  <si>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</si>
  <si>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</si>
  <si>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</si>
  <si>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</si>
  <si>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</si>
  <si>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</si>
  <si>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</si>
  <si>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</si>
  <si>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</si>
  <si>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</si>
  <si>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</si>
  <si>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</si>
  <si>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</si>
  <si>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</si>
  <si>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</si>
  <si>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</si>
  <si>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</si>
  <si>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</si>
  <si>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</si>
  <si>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</si>
  <si>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</si>
  <si>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</si>
  <si>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</si>
  <si>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</si>
  <si>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</si>
  <si>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</si>
  <si>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</si>
  <si>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</si>
  <si>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</si>
  <si>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</si>
  <si>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</si>
  <si>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</si>
  <si>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</si>
  <si>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</si>
  <si>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</si>
  <si>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</si>
  <si>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</si>
  <si>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</si>
  <si>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</si>
  <si>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</si>
  <si>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</si>
  <si>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</si>
  <si>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</si>
  <si>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</si>
  <si>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</si>
  <si>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</si>
  <si>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</si>
  <si>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</si>
  <si>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</si>
  <si>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</si>
  <si>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</si>
  <si>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</si>
  <si>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</si>
  <si>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</si>
  <si>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</si>
  <si>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</si>
  <si>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</si>
  <si>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</si>
  <si>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</si>
  <si>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</si>
  <si>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</si>
  <si>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</si>
  <si>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</si>
  <si>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</si>
  <si>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</si>
  <si>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</si>
  <si>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</si>
  <si>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</si>
  <si>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</si>
  <si>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</si>
  <si>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</si>
  <si>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</si>
  <si>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</si>
  <si>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</si>
  <si>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</si>
  <si>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</si>
  <si>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</si>
  <si>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</si>
  <si>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</si>
  <si>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</si>
  <si>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</si>
  <si>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</si>
  <si>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</si>
  <si>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</si>
  <si>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</si>
  <si>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</si>
  <si>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</si>
  <si>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</si>
  <si>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</si>
  <si>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</si>
  <si>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</si>
  <si>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</si>
  <si>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</si>
  <si>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</si>
  <si>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</si>
  <si>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</si>
  <si>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</si>
  <si>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</si>
  <si>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</si>
  <si>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</si>
  <si>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</si>
  <si>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</si>
  <si>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</si>
  <si>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</si>
  <si>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</si>
  <si>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</si>
  <si>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</si>
  <si>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</si>
  <si>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</si>
  <si>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</si>
  <si>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</si>
  <si>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</si>
  <si>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</si>
  <si>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</si>
  <si>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</si>
  <si>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</si>
  <si>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</si>
  <si>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</si>
  <si>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</si>
  <si>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</si>
  <si>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</si>
  <si>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</si>
  <si>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</si>
  <si>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</si>
  <si>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</si>
  <si>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</si>
  <si>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</si>
  <si>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</si>
  <si>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</si>
  <si>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</si>
  <si>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</si>
  <si>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</si>
  <si>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</si>
  <si>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</si>
  <si>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</si>
  <si>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</si>
  <si>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</si>
  <si>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</si>
  <si>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</si>
  <si>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</si>
  <si>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</si>
  <si>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</si>
  <si>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</si>
  <si>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</si>
  <si>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</si>
  <si>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</si>
  <si>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</si>
  <si>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</si>
  <si>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</si>
  <si>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</si>
  <si>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</si>
  <si>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</si>
  <si>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</si>
  <si>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</si>
  <si>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</si>
  <si>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</si>
  <si>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</si>
  <si>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</si>
  <si>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</si>
  <si>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</si>
  <si>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</si>
  <si>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</si>
  <si>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</si>
  <si>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</si>
  <si>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</si>
  <si>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</si>
  <si>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</si>
  <si>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</si>
  <si>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</si>
  <si>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</si>
  <si>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</si>
  <si>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</si>
  <si>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</si>
  <si>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</si>
  <si>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</si>
  <si>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</si>
  <si>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</si>
  <si>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</si>
  <si>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</si>
  <si>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</si>
  <si>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</si>
  <si>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</si>
  <si>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</si>
  <si>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</si>
  <si>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</si>
  <si>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</si>
  <si>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</si>
  <si>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</si>
  <si>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</si>
  <si>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</si>
  <si>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</si>
  <si>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</si>
  <si>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</si>
  <si>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</si>
  <si>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</si>
  <si>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</si>
  <si>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</si>
  <si>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</si>
  <si>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</si>
  <si>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</si>
  <si>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</si>
  <si>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</si>
  <si>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</si>
  <si>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</si>
  <si>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</si>
  <si>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</si>
  <si>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</si>
  <si>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</si>
  <si>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</si>
  <si>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</si>
  <si>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</si>
  <si>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</si>
  <si>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</si>
  <si>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</si>
  <si>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</si>
  <si>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</si>
  <si>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</si>
  <si>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</si>
  <si>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</si>
  <si>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</si>
  <si>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</si>
  <si>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</si>
  <si>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</si>
  <si>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</si>
  <si>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</si>
  <si>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</si>
  <si>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</si>
  <si>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</si>
  <si>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</si>
  <si>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</si>
  <si>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</si>
  <si>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</si>
  <si>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</si>
  <si>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</si>
  <si>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</si>
  <si>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</si>
  <si>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</si>
  <si>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</si>
  <si>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</si>
  <si>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</si>
  <si>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</si>
  <si>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</si>
  <si>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</si>
  <si>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</si>
  <si>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</si>
  <si>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</si>
  <si>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</si>
  <si>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</si>
  <si>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</si>
  <si>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</si>
  <si>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</si>
  <si>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</si>
  <si>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</si>
  <si>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</si>
  <si>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</si>
  <si>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</si>
  <si>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</si>
  <si>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</si>
  <si>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</si>
  <si>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</si>
  <si>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</si>
  <si>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</si>
  <si>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</si>
  <si>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</si>
  <si>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</si>
  <si>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</si>
  <si>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</si>
  <si>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</si>
  <si>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</si>
  <si>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</si>
  <si>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</si>
  <si>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</si>
  <si>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</si>
  <si>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</si>
  <si>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</si>
  <si>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</si>
  <si>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</si>
  <si>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</si>
  <si>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</si>
  <si>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</si>
  <si>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</si>
  <si>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</si>
  <si>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</si>
  <si>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</si>
  <si>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</si>
  <si>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</si>
  <si>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</si>
  <si>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</si>
  <si>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</si>
  <si>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</si>
  <si>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</si>
  <si>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</si>
  <si>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</si>
  <si>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</si>
  <si>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</si>
  <si>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</si>
  <si>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</si>
  <si>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</si>
  <si>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</si>
  <si>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</si>
  <si>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</si>
  <si>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</si>
  <si>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</si>
  <si>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</si>
  <si>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</si>
  <si>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</si>
  <si>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</si>
  <si>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</si>
  <si>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</si>
  <si>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</si>
  <si>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</si>
  <si>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</si>
  <si>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</si>
  <si>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</si>
  <si>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</si>
  <si>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</si>
  <si>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</si>
  <si>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</si>
  <si>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</si>
  <si>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</si>
  <si>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</si>
  <si>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</si>
  <si>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</si>
  <si>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</si>
  <si>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</si>
  <si>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</si>
  <si>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</si>
  <si>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</si>
  <si>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</si>
  <si>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</si>
  <si>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</si>
  <si>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</si>
  <si>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</si>
  <si>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</si>
  <si>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</si>
  <si>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</si>
  <si>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</si>
  <si>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</si>
  <si>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</si>
  <si>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</si>
  <si>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</si>
  <si>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</si>
  <si>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</si>
  <si>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</si>
  <si>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</si>
  <si>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</si>
  <si>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</si>
  <si>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</si>
  <si>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</si>
  <si>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</si>
  <si>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</si>
  <si>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</si>
  <si>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</si>
  <si>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</si>
  <si>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</si>
  <si>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</si>
  <si>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</si>
  <si>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</si>
  <si>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</si>
  <si>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</si>
  <si>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</si>
  <si>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</si>
  <si>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</si>
  <si>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</si>
  <si>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</si>
  <si>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</si>
  <si>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</si>
  <si>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</si>
  <si>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</si>
  <si>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</si>
  <si>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</si>
  <si>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</si>
  <si>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</si>
  <si>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</si>
  <si>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</si>
  <si>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</si>
  <si>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</si>
  <si>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</si>
  <si>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</si>
  <si>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</si>
  <si>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</si>
  <si>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</si>
  <si>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</si>
  <si>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</si>
  <si>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</si>
  <si>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</si>
  <si>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</si>
  <si>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</si>
  <si>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</si>
  <si>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</si>
  <si>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</si>
  <si>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</si>
  <si>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</si>
  <si>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</si>
  <si>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</si>
  <si>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</si>
  <si>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</si>
  <si>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</si>
  <si>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</si>
  <si>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</si>
  <si>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</si>
  <si>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</si>
  <si>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</si>
  <si>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</si>
  <si>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</si>
  <si>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</si>
  <si>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</si>
  <si>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</si>
  <si>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</si>
  <si>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</si>
  <si>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</si>
  <si>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</si>
  <si>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</si>
  <si>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</si>
  <si>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</si>
  <si>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</si>
  <si>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</si>
  <si>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</si>
  <si>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</si>
  <si>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</si>
  <si>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</si>
  <si>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</si>
  <si>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</si>
  <si>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</si>
  <si>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</si>
  <si>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</si>
  <si>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</si>
  <si>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</si>
  <si>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</si>
  <si>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</si>
  <si>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</si>
  <si>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</si>
  <si>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</si>
  <si>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</si>
  <si>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</si>
  <si>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</si>
  <si>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</si>
  <si>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</si>
  <si>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</si>
  <si>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</si>
  <si>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</si>
  <si>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</si>
  <si>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</si>
  <si>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</si>
  <si>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</si>
  <si>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</si>
  <si>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</si>
  <si>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</si>
  <si>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</si>
  <si>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</si>
  <si>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</si>
  <si>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</si>
  <si>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</si>
  <si>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</si>
  <si>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</si>
  <si>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</si>
  <si>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</si>
  <si>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</si>
  <si>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</si>
  <si>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</si>
  <si>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</si>
  <si>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</si>
  <si>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</si>
  <si>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</si>
  <si>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</si>
  <si>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</si>
  <si>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</si>
  <si>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</si>
  <si>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</si>
  <si>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</si>
  <si>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</si>
  <si>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</si>
  <si>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</si>
  <si>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</si>
  <si>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</si>
  <si>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</si>
  <si>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</si>
  <si>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</si>
  <si>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</si>
  <si>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</si>
  <si>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</si>
  <si>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</si>
  <si>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</si>
  <si>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</si>
  <si>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</si>
  <si>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</si>
  <si>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</si>
  <si>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</si>
  <si>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</si>
  <si>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</si>
  <si>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</si>
  <si>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</si>
  <si>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</si>
  <si>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</si>
  <si>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</si>
  <si>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</si>
  <si>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</si>
  <si>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</si>
  <si>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</si>
  <si>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</si>
  <si>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</si>
  <si>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</si>
  <si>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</si>
  <si>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</si>
  <si>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</si>
  <si>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</si>
  <si>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</si>
  <si>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</si>
  <si>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</si>
  <si>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</si>
  <si>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</si>
  <si>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</si>
  <si>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</si>
  <si>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</si>
  <si>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</si>
  <si>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</si>
  <si>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</si>
  <si>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</si>
  <si>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</si>
  <si>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</si>
  <si>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</si>
  <si>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</si>
  <si>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</si>
  <si>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</si>
  <si>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</si>
  <si>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</si>
  <si>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</si>
  <si>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</si>
  <si>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</si>
  <si>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</si>
  <si>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</si>
  <si>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</si>
  <si>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</si>
  <si>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</si>
  <si>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</si>
  <si>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</si>
  <si>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</si>
  <si>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</si>
  <si>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</si>
  <si>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</si>
  <si>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</si>
  <si>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</si>
  <si>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</si>
  <si>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</si>
  <si>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</si>
  <si>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</si>
  <si>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</si>
  <si>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</si>
  <si>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</si>
  <si>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</si>
  <si>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</si>
  <si>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</si>
  <si>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</si>
  <si>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</si>
  <si>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</si>
  <si>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</si>
  <si>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</si>
  <si>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</si>
  <si>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</si>
  <si>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</si>
  <si>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</si>
  <si>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</si>
  <si>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</si>
  <si>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</si>
  <si>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</si>
  <si>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</si>
  <si>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</si>
  <si>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</si>
  <si>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</si>
  <si>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</si>
  <si>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</si>
  <si>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</si>
  <si>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</si>
  <si>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</si>
  <si>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</si>
  <si>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</si>
  <si>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</si>
  <si>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</si>
  <si>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</si>
  <si>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</si>
  <si>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</si>
  <si>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</si>
  <si>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</si>
  <si>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</si>
  <si>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</si>
  <si>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</si>
  <si>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</si>
  <si>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</si>
  <si>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</si>
  <si>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</si>
  <si>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</si>
  <si>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</si>
  <si>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</si>
  <si>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</si>
  <si>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</si>
  <si>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</si>
  <si>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</si>
  <si>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</si>
  <si>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</si>
  <si>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</si>
  <si>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</si>
  <si>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</si>
  <si>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</si>
  <si>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</si>
  <si>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</si>
  <si>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</si>
  <si>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</si>
  <si>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</si>
  <si>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</si>
  <si>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</si>
  <si>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</si>
  <si>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</si>
  <si>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</si>
  <si>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</si>
  <si>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</si>
  <si>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</si>
  <si>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</si>
  <si>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</si>
  <si>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</si>
  <si>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</si>
  <si>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</si>
  <si>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</si>
  <si>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</si>
  <si>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</si>
  <si>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</si>
  <si>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</si>
  <si>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</si>
  <si>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</si>
  <si>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</si>
  <si>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</si>
  <si>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</si>
  <si>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</si>
  <si>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</si>
  <si>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</si>
  <si>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</si>
  <si>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</si>
  <si>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</si>
  <si>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</si>
  <si>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</si>
  <si>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</si>
  <si>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</si>
  <si>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</si>
  <si>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</si>
  <si>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</si>
  <si>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</si>
  <si>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</si>
  <si>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</si>
  <si>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</si>
  <si>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</si>
  <si>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</si>
  <si>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</si>
  <si>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</si>
  <si>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</si>
  <si>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</si>
  <si>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</si>
  <si>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</si>
  <si>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</si>
  <si>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</si>
  <si>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</si>
  <si>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</si>
  <si>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</si>
  <si>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</si>
  <si>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</si>
  <si>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</si>
  <si>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</si>
  <si>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</si>
  <si>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</si>
  <si>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</si>
  <si>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</si>
  <si>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</si>
  <si>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</si>
  <si>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</si>
  <si>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</si>
  <si>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</si>
  <si>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</si>
  <si>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</si>
  <si>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</si>
  <si>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</si>
  <si>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</si>
  <si>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</si>
  <si>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</si>
  <si>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</si>
  <si>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</si>
  <si>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</si>
  <si>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</si>
  <si>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</si>
  <si>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</si>
  <si>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</si>
  <si>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</si>
  <si>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</si>
  <si>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</si>
  <si>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</si>
  <si>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</si>
  <si>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</si>
  <si>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</si>
  <si>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</si>
  <si>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</si>
  <si>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</si>
  <si>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</si>
  <si>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</si>
  <si>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</si>
  <si>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</si>
  <si>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</si>
  <si>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</si>
  <si>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</si>
  <si>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</si>
  <si>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</si>
  <si>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</si>
  <si>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</si>
  <si>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</si>
  <si>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</si>
  <si>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</si>
  <si>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</si>
  <si>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</si>
  <si>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</si>
  <si>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</si>
  <si>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</si>
  <si>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</si>
  <si>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</si>
  <si>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</si>
  <si>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</si>
  <si>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</si>
  <si>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</si>
  <si>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</si>
  <si>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</si>
  <si>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</si>
  <si>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</si>
  <si>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</si>
  <si>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</si>
  <si>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</si>
  <si>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</si>
  <si>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</si>
  <si>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</si>
  <si>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</si>
  <si>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</si>
  <si>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</si>
  <si>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</si>
  <si>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</si>
  <si>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</si>
  <si>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</si>
  <si>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</si>
  <si>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</si>
  <si>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</si>
  <si>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</si>
  <si>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</si>
  <si>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</si>
  <si>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</si>
  <si>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</si>
  <si>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</si>
  <si>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</si>
  <si>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</si>
  <si>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</si>
  <si>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</si>
  <si>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</si>
  <si>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</si>
  <si>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</si>
  <si>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</si>
  <si>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</si>
  <si>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</si>
  <si>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</si>
  <si>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</si>
  <si>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</si>
  <si>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</si>
  <si>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</si>
  <si>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</si>
  <si>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</si>
  <si>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</si>
  <si>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</si>
  <si>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</si>
  <si>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</si>
  <si>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</si>
  <si>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</si>
  <si>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</si>
  <si>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</si>
  <si>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</si>
  <si>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</si>
  <si>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</si>
  <si>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</si>
  <si>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</si>
  <si>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</si>
  <si>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</si>
  <si>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</si>
  <si>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</si>
  <si>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</si>
  <si>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</si>
  <si>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</si>
  <si>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</si>
  <si>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</si>
  <si>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</si>
  <si>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</si>
  <si>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</si>
  <si>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</si>
  <si>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</si>
  <si>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</si>
  <si>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</si>
  <si>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</si>
  <si>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</si>
  <si>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</si>
  <si>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</si>
  <si>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</si>
  <si>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</si>
  <si>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</si>
  <si>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</si>
  <si>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</si>
  <si>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</si>
  <si>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</si>
  <si>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</si>
  <si>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</si>
  <si>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</si>
  <si>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</si>
  <si>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</si>
  <si>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</si>
  <si>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</si>
  <si>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</si>
  <si>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</si>
  <si>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</si>
  <si>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</si>
  <si>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</si>
  <si>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</si>
  <si>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</si>
  <si>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</si>
  <si>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</si>
  <si>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</si>
  <si>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</si>
  <si>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</si>
  <si>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</si>
  <si>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</si>
  <si>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</si>
  <si>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</si>
  <si>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</si>
  <si>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</si>
  <si>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</si>
  <si>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</si>
  <si>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</si>
  <si>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</si>
  <si>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</si>
  <si>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</si>
  <si>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</si>
  <si>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</si>
  <si>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</si>
  <si>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</si>
  <si>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</si>
  <si>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</si>
  <si>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</si>
  <si>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</si>
  <si>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</si>
  <si>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</si>
  <si>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</si>
  <si>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</si>
  <si>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</si>
  <si>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</si>
  <si>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</si>
  <si>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</si>
  <si>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</si>
  <si>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</si>
  <si>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</si>
  <si>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</si>
  <si>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</si>
  <si>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</si>
  <si>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</si>
  <si>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</si>
  <si>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</si>
  <si>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</si>
  <si>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</si>
  <si>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</si>
  <si>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</si>
  <si>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</si>
  <si>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</si>
  <si>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</si>
  <si>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</si>
  <si>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</si>
  <si>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</si>
  <si>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</si>
  <si>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</si>
  <si>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</si>
  <si>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</si>
  <si>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</si>
  <si>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</si>
  <si>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</si>
  <si>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</si>
  <si>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</si>
  <si>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</si>
  <si>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</si>
  <si>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</si>
  <si>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</si>
  <si>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</si>
  <si>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</si>
  <si>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</si>
  <si>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</si>
  <si>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</si>
  <si>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</si>
  <si>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</si>
  <si>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</si>
  <si>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</si>
  <si>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</si>
  <si>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</si>
  <si>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</si>
  <si>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</si>
  <si>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</si>
  <si>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</si>
  <si>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</si>
  <si>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</si>
  <si>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</si>
  <si>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</si>
  <si>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</si>
  <si>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</si>
  <si>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</si>
  <si>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</si>
  <si>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</si>
  <si>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</si>
  <si>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</si>
  <si>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</si>
  <si>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</si>
  <si>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</si>
  <si>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</si>
  <si>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</si>
  <si>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</si>
  <si>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</si>
  <si>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</si>
  <si>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</si>
  <si>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</si>
  <si>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</si>
  <si>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</si>
  <si>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</si>
  <si>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</si>
  <si>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</si>
  <si>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</si>
  <si>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</si>
  <si>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</si>
  <si>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</si>
  <si>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</si>
  <si>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</si>
  <si>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</si>
  <si>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</si>
  <si>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</si>
  <si>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</si>
  <si>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</si>
  <si>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</si>
  <si>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</si>
  <si>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</si>
  <si>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</si>
  <si>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</si>
  <si>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</si>
  <si>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</si>
  <si>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</si>
  <si>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</si>
  <si>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</si>
  <si>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</si>
  <si>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</si>
  <si>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</si>
  <si>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</si>
  <si>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</si>
  <si>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</si>
  <si>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</si>
  <si>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</si>
  <si>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</si>
  <si>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</si>
  <si>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</si>
  <si>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</si>
  <si>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</si>
  <si>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</si>
  <si>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</si>
  <si>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</si>
  <si>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</si>
  <si>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</si>
  <si>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</si>
  <si>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</si>
  <si>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</si>
  <si>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</si>
  <si>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</si>
  <si>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</si>
  <si>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</si>
  <si>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</si>
  <si>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</si>
  <si>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</si>
  <si>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</si>
  <si>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</si>
  <si>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</si>
  <si>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</si>
  <si>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</si>
  <si>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</si>
  <si>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</si>
  <si>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</si>
  <si>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</si>
  <si>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</si>
  <si>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</si>
  <si>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</si>
  <si>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</si>
  <si>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</si>
  <si>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</si>
  <si>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</si>
  <si>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</si>
  <si>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</si>
  <si>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</si>
  <si>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</si>
  <si>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</si>
  <si>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</si>
  <si>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</si>
  <si>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</si>
  <si>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</si>
  <si>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</si>
  <si>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</si>
  <si>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</si>
  <si>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</si>
  <si>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</si>
  <si>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</si>
  <si>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</si>
  <si>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</si>
  <si>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</si>
  <si>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</si>
  <si>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</si>
  <si>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</si>
  <si>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</si>
  <si>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</si>
  <si>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</si>
  <si>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</si>
  <si>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</si>
  <si>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</si>
  <si>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</si>
  <si>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</si>
  <si>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</si>
  <si>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</si>
  <si>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</si>
  <si>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</si>
  <si>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</si>
  <si>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</si>
  <si>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</si>
  <si>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</si>
  <si>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</si>
  <si>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</si>
  <si>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</si>
  <si>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</si>
  <si>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</si>
  <si>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</si>
  <si>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</si>
  <si>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</si>
  <si>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</si>
  <si>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</si>
  <si>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</si>
  <si>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</si>
  <si>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</si>
  <si>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</si>
  <si>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</si>
  <si>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</si>
  <si>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</si>
  <si>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</si>
  <si>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</si>
  <si>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</si>
  <si>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</si>
  <si>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</si>
  <si>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</si>
  <si>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</si>
  <si>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</si>
  <si>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</si>
  <si>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</si>
  <si>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</si>
  <si>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</si>
  <si>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</si>
  <si>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</si>
  <si>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</si>
  <si>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</si>
  <si>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</si>
  <si>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</si>
  <si>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</si>
  <si>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</si>
  <si>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</si>
  <si>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</si>
  <si>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</si>
  <si>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</si>
  <si>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</si>
  <si>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</si>
  <si>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</si>
  <si>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</si>
  <si>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</si>
  <si>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</si>
  <si>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</si>
  <si>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</si>
  <si>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</si>
  <si>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</si>
  <si>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</si>
  <si>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</si>
  <si>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</si>
  <si>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</si>
  <si>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</si>
  <si>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</si>
  <si>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</si>
  <si>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</si>
  <si>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</si>
  <si>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</si>
  <si>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</si>
  <si>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</si>
  <si>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</si>
  <si>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</si>
  <si>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</si>
  <si>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</si>
  <si>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</si>
  <si>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</si>
  <si>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</si>
  <si>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</si>
  <si>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</si>
  <si>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</si>
  <si>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</si>
  <si>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</si>
  <si>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</si>
  <si>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</si>
  <si>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</si>
  <si>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</si>
  <si>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</si>
  <si>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</si>
  <si>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</si>
  <si>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</si>
  <si>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</si>
  <si>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</si>
  <si>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</si>
  <si>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</si>
  <si>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</si>
  <si>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</si>
  <si>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</si>
  <si>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</si>
  <si>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</si>
  <si>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</si>
  <si>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</si>
  <si>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</si>
  <si>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</si>
  <si>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</si>
  <si>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</si>
  <si>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</si>
  <si>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</si>
  <si>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</si>
  <si>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</si>
  <si>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</si>
  <si>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</si>
  <si>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</si>
  <si>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</si>
  <si>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</si>
  <si>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</si>
  <si>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</si>
  <si>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</si>
  <si>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</si>
  <si>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</si>
  <si>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</si>
  <si>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</si>
  <si>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</si>
  <si>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</si>
  <si>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</si>
  <si>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</si>
  <si>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</si>
  <si>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</si>
  <si>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</si>
  <si>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</si>
  <si>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</si>
  <si>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</si>
  <si>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</si>
  <si>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</si>
  <si>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</si>
  <si>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</si>
  <si>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</si>
  <si>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</si>
  <si>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</si>
  <si>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</si>
  <si>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</si>
  <si>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</si>
  <si>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</si>
  <si>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</si>
  <si>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</si>
  <si>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</si>
  <si>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</si>
  <si>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</si>
  <si>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</si>
  <si>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</si>
  <si>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</si>
  <si>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</si>
  <si>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</si>
  <si>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</si>
  <si>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</si>
  <si>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</si>
  <si>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</si>
  <si>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</si>
  <si>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</si>
  <si>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</si>
  <si>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</si>
  <si>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</si>
  <si>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</si>
  <si>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</si>
  <si>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</si>
  <si>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</si>
  <si>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</si>
  <si>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</si>
  <si>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</si>
  <si>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</si>
  <si>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</si>
  <si>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</si>
  <si>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</si>
  <si>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</si>
  <si>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</si>
  <si>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</si>
  <si>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</si>
  <si>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</si>
  <si>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</si>
  <si>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</si>
  <si>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</si>
  <si>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</si>
  <si>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</si>
  <si>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</si>
  <si>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</si>
  <si>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</si>
  <si>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</si>
  <si>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</si>
  <si>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</si>
  <si>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</si>
  <si>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</si>
  <si>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</si>
  <si>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</si>
  <si>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</si>
  <si>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</si>
  <si>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</si>
  <si>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</si>
  <si>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</si>
  <si>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</si>
  <si>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</si>
  <si>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</si>
  <si>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</si>
  <si>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</si>
  <si>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</si>
  <si>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</si>
  <si>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</si>
  <si>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</si>
  <si>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</si>
  <si>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</si>
  <si>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</si>
  <si>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</si>
  <si>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</si>
  <si>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</si>
  <si>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</si>
  <si>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</si>
  <si>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</si>
  <si>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</si>
  <si>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</si>
  <si>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</si>
  <si>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</si>
  <si>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</si>
  <si>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</si>
  <si>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</si>
  <si>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</si>
  <si>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</si>
  <si>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</si>
  <si>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</si>
  <si>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</si>
  <si>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</si>
  <si>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</si>
  <si>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</si>
  <si>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</si>
  <si>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</si>
  <si>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</si>
  <si>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</si>
  <si>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</si>
  <si>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</si>
  <si>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</si>
  <si>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</si>
  <si>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</si>
  <si>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</si>
  <si>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</si>
  <si>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</si>
  <si>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</si>
  <si>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</si>
  <si>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</si>
  <si>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</si>
  <si>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</si>
  <si>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</si>
  <si>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</si>
  <si>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</si>
  <si>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</si>
  <si>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</si>
  <si>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</si>
  <si>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</si>
  <si>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</si>
  <si>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</si>
  <si>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</si>
  <si>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</si>
  <si>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</si>
  <si>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</si>
  <si>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</si>
  <si>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</si>
  <si>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</si>
  <si>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</si>
  <si>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</si>
  <si>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</si>
  <si>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</si>
  <si>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</si>
  <si>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</si>
  <si>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</si>
  <si>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</si>
  <si>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</si>
  <si>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</si>
  <si>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</si>
  <si>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</si>
  <si>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</si>
  <si>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</si>
  <si>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</si>
  <si>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</si>
  <si>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</si>
  <si>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</si>
  <si>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</si>
  <si>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</si>
  <si>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</si>
  <si>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</si>
  <si>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</si>
  <si>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</si>
  <si>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</si>
  <si>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</si>
  <si>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</si>
  <si>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</si>
  <si>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</si>
  <si>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</si>
  <si>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</si>
  <si>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</si>
  <si>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</si>
  <si>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</si>
  <si>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</si>
  <si>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</si>
  <si>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</si>
  <si>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</si>
  <si>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</si>
  <si>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</si>
  <si>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</si>
  <si>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</si>
  <si>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</si>
  <si>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</si>
  <si>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</si>
  <si>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</si>
  <si>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</si>
  <si>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</si>
  <si>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</si>
  <si>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</si>
  <si>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</si>
  <si>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</si>
  <si>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</si>
  <si>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</si>
  <si>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</si>
  <si>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</si>
  <si>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</si>
  <si>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</si>
  <si>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</si>
  <si>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</si>
  <si>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</si>
  <si>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</si>
  <si>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</si>
  <si>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</si>
  <si>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</si>
  <si>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</si>
  <si>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</si>
  <si>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</si>
  <si>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</si>
  <si>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</si>
  <si>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</si>
  <si>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</si>
  <si>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</si>
  <si>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</si>
  <si>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</si>
  <si>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</si>
  <si>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</si>
  <si>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</si>
  <si>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</si>
  <si>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</si>
  <si>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</si>
  <si>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</si>
  <si>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</si>
  <si>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</si>
  <si>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</si>
  <si>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</si>
  <si>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</si>
  <si>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</si>
  <si>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</si>
  <si>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</si>
  <si>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</si>
  <si>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</si>
  <si>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</si>
  <si>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</si>
  <si>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</si>
  <si>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</si>
  <si>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</si>
  <si>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</si>
  <si>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</si>
  <si>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</si>
  <si>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</si>
  <si>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</si>
  <si>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</si>
  <si>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</si>
  <si>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</si>
  <si>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</si>
  <si>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</si>
  <si>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</si>
  <si>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</si>
  <si>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</si>
  <si>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</si>
  <si>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</si>
  <si>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</si>
  <si>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</si>
  <si>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</si>
  <si>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</si>
  <si>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</si>
  <si>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</si>
  <si>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</si>
  <si>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</si>
  <si>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</si>
  <si>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</si>
  <si>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</si>
  <si>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</si>
  <si>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</si>
  <si>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</si>
  <si>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</si>
  <si>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</si>
  <si>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</si>
  <si>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</si>
  <si>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</si>
  <si>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</si>
  <si>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</si>
  <si>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</si>
  <si>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</si>
  <si>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</si>
  <si>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</si>
  <si>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</si>
  <si>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</si>
  <si>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</si>
  <si>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</si>
  <si>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</si>
  <si>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</si>
  <si>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</si>
  <si>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</si>
  <si>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</si>
  <si>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</si>
  <si>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</si>
  <si>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</si>
  <si>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</si>
  <si>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</si>
  <si>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</si>
  <si>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</si>
  <si>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</si>
  <si>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</si>
  <si>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</si>
  <si>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</si>
  <si>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</si>
  <si>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</si>
  <si>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</si>
  <si>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</si>
  <si>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</si>
  <si>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</si>
  <si>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</si>
  <si>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</si>
  <si>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</si>
  <si>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</si>
  <si>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</si>
  <si>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</si>
  <si>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</si>
  <si>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</si>
  <si>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</si>
  <si>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</si>
  <si>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</si>
  <si>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</si>
  <si>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</si>
  <si>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</si>
  <si>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</si>
  <si>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</si>
  <si>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</si>
  <si>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</si>
  <si>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</si>
  <si>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</si>
  <si>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</si>
  <si>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</si>
  <si>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</si>
  <si>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</si>
  <si>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</si>
  <si>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</si>
  <si>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</si>
  <si>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</si>
  <si>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</si>
  <si>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</si>
  <si>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</si>
  <si>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</si>
  <si>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</si>
  <si>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</si>
  <si>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</si>
  <si>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</si>
  <si>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</si>
  <si>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</si>
  <si>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</si>
  <si>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</si>
  <si>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</si>
  <si>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</si>
  <si>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</si>
  <si>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</si>
  <si>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</si>
  <si>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</si>
  <si>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</si>
  <si>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</si>
  <si>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</si>
  <si>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</si>
  <si>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</si>
  <si>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</si>
  <si>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</si>
  <si>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</si>
  <si>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</si>
  <si>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</si>
  <si>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</si>
  <si>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</si>
  <si>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</si>
  <si>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</si>
  <si>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</si>
  <si>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</si>
  <si>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</si>
  <si>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</si>
  <si>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</si>
  <si>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</si>
  <si>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</si>
  <si>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</si>
  <si>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</si>
  <si>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</si>
  <si>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</si>
  <si>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</si>
  <si>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</si>
  <si>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</si>
  <si>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</si>
  <si>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</si>
  <si>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</si>
  <si>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</si>
  <si>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</si>
  <si>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</si>
  <si>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</si>
  <si>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</si>
  <si>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</si>
  <si>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</si>
  <si>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</si>
  <si>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</si>
  <si>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</si>
  <si>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</si>
  <si>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</si>
  <si>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</si>
  <si>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</si>
  <si>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</si>
  <si>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</si>
  <si>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</si>
  <si>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</si>
  <si>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</si>
  <si>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</si>
  <si>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</si>
  <si>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</si>
  <si>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</si>
  <si>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</si>
  <si>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</si>
  <si>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</si>
  <si>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</si>
  <si>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</si>
  <si>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</si>
  <si>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</si>
  <si>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</si>
  <si>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</si>
  <si>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</si>
  <si>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</si>
  <si>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</si>
  <si>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</si>
  <si>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</si>
  <si>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</si>
  <si>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</si>
  <si>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</si>
  <si>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</si>
  <si>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</si>
  <si>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</si>
  <si>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</si>
  <si>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</si>
  <si>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</si>
  <si>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</si>
  <si>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</si>
  <si>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</si>
  <si>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</si>
  <si>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</si>
  <si>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</si>
  <si>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</si>
  <si>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</si>
  <si>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</si>
  <si>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</si>
  <si>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</si>
  <si>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</si>
  <si>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</si>
  <si>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</si>
  <si>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</si>
  <si>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</si>
  <si>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</si>
  <si>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</si>
  <si>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</si>
  <si>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</si>
  <si>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</si>
  <si>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</si>
  <si>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</si>
  <si>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</si>
  <si>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</si>
  <si>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</si>
  <si>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</si>
  <si>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</si>
  <si>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</si>
  <si>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</si>
  <si>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</si>
  <si>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</si>
  <si>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</si>
  <si>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</si>
  <si>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</si>
  <si>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</si>
  <si>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</si>
  <si>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</si>
  <si>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</si>
  <si>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</si>
  <si>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</si>
  <si>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</si>
  <si>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</si>
  <si>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</si>
  <si>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</si>
  <si>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</si>
  <si>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</si>
  <si>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</si>
  <si>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</si>
  <si>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</si>
  <si>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</si>
  <si>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</si>
  <si>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</si>
  <si>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</si>
  <si>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</si>
  <si>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</si>
  <si>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</si>
  <si>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</si>
  <si>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</si>
  <si>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</si>
  <si>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</si>
  <si>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</si>
  <si>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</si>
  <si>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</si>
  <si>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</si>
  <si>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</si>
  <si>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</si>
  <si>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</si>
  <si>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</si>
  <si>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</si>
  <si>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</si>
  <si>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</si>
  <si>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</si>
  <si>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</si>
  <si>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</si>
  <si>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</si>
  <si>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</si>
  <si>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</si>
  <si>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</si>
  <si>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</si>
  <si>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</si>
  <si>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</si>
  <si>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</si>
  <si>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</si>
  <si>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</si>
  <si>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</si>
  <si>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</si>
  <si>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</si>
  <si>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</si>
  <si>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</si>
  <si>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</si>
  <si>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</si>
  <si>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</si>
  <si>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</si>
  <si>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</si>
  <si>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</si>
  <si>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</si>
  <si>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</si>
  <si>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</si>
  <si>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</si>
  <si>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</si>
  <si>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</si>
  <si>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</si>
  <si>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</si>
  <si>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</si>
  <si>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</si>
  <si>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</si>
  <si>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</si>
  <si>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</si>
  <si>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</si>
  <si>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</si>
  <si>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</si>
  <si>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</si>
  <si>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</si>
  <si>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</si>
  <si>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</si>
  <si>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</si>
  <si>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</si>
  <si>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</si>
  <si>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</si>
  <si>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</si>
  <si>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</si>
  <si>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</si>
  <si>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</si>
  <si>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</si>
  <si>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</si>
  <si>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</si>
  <si>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</si>
  <si>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</si>
  <si>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</si>
  <si>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</si>
  <si>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</si>
  <si>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</si>
  <si>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</si>
  <si>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</si>
  <si>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</si>
  <si>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</si>
  <si>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</si>
  <si>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</si>
  <si>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</si>
  <si>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</si>
  <si>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</si>
  <si>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</si>
  <si>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</si>
  <si>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</si>
  <si>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</si>
  <si>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</si>
  <si>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</si>
  <si>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</si>
  <si>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</si>
  <si>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</si>
  <si>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</si>
  <si>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</si>
  <si>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</si>
  <si>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</si>
  <si>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</si>
  <si>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</si>
  <si>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</si>
  <si>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</si>
  <si>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</si>
  <si>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</si>
  <si>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</si>
  <si>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</si>
  <si>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</si>
  <si>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</si>
  <si>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</si>
  <si>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</si>
  <si>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</si>
  <si>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</si>
  <si>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</si>
  <si>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</si>
  <si>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</si>
  <si>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</si>
  <si>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</si>
  <si>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</si>
  <si>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</si>
  <si>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</si>
  <si>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</si>
  <si>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</si>
  <si>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</si>
  <si>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</si>
  <si>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</si>
  <si>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</si>
  <si>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</si>
  <si>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</si>
  <si>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</si>
  <si>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</si>
  <si>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</si>
  <si>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</si>
  <si>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</si>
  <si>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</si>
  <si>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</si>
  <si>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</si>
  <si>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</si>
  <si>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</si>
  <si>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</si>
  <si>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</si>
  <si>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</si>
  <si>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</si>
  <si>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</si>
  <si>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</si>
  <si>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</si>
  <si>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</si>
  <si>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</si>
  <si>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</si>
  <si>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</si>
  <si>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</si>
  <si>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</si>
  <si>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</si>
  <si>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</si>
  <si>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</si>
  <si>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</si>
  <si>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</si>
  <si>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</si>
  <si>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</si>
  <si>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</si>
  <si>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</si>
  <si>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</si>
  <si>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</si>
  <si>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</si>
  <si>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</si>
  <si>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</si>
  <si>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</si>
  <si>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</si>
  <si>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</si>
  <si>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</si>
  <si>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</si>
  <si>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</si>
  <si>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</si>
  <si>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</si>
  <si>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</si>
  <si>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</si>
  <si>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</si>
  <si>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</si>
  <si>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</si>
  <si>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</si>
  <si>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</si>
  <si>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</si>
  <si>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</si>
  <si>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</si>
  <si>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</si>
  <si>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</si>
  <si>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</si>
  <si>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</si>
  <si>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</si>
  <si>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</si>
  <si>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</si>
  <si>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</si>
  <si>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</si>
  <si>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</si>
  <si>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</si>
  <si>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</si>
  <si>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</si>
  <si>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</si>
  <si>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</si>
  <si>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</si>
  <si>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</si>
  <si>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</si>
  <si>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</si>
  <si>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</si>
  <si>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</si>
  <si>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</si>
  <si>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</si>
  <si>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</si>
  <si>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</si>
  <si>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</si>
  <si>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</si>
  <si>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</si>
  <si>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</si>
  <si>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</si>
  <si>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</si>
  <si>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</si>
  <si>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</si>
  <si>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</si>
  <si>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</si>
  <si>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</si>
  <si>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</si>
  <si>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</si>
  <si>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</si>
  <si>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</si>
  <si>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</si>
  <si>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</si>
  <si>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</si>
  <si>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</si>
  <si>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</si>
  <si>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</si>
  <si>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</si>
  <si>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</si>
  <si>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</si>
  <si>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</si>
  <si>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</si>
  <si>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</si>
  <si>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</si>
  <si>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</si>
  <si>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</si>
  <si>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</si>
  <si>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</si>
  <si>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</si>
  <si>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</si>
  <si>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</si>
  <si>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</si>
  <si>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</si>
  <si>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</si>
  <si>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</si>
  <si>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</si>
  <si>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</si>
  <si>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</si>
  <si>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</si>
  <si>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</si>
  <si>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</si>
  <si>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</si>
  <si>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</si>
  <si>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</si>
  <si>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</si>
  <si>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</si>
  <si>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</si>
  <si>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</si>
  <si>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</si>
  <si>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</si>
  <si>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</si>
  <si>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</si>
  <si>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</si>
  <si>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</si>
  <si>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</si>
  <si>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</si>
  <si>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</si>
  <si>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</si>
  <si>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</si>
  <si>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</si>
  <si>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</si>
  <si>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</si>
  <si>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</si>
  <si>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</si>
  <si>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</si>
  <si>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</si>
  <si>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</si>
  <si>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</si>
  <si>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</si>
  <si>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</si>
  <si>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</si>
  <si>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</si>
  <si>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</si>
  <si>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</si>
  <si>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</si>
  <si>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</si>
  <si>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</si>
  <si>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</si>
  <si>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</si>
  <si>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</si>
  <si>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</si>
  <si>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</si>
  <si>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</si>
  <si>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</si>
  <si>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</si>
  <si>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</si>
  <si>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</si>
  <si>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</si>
  <si>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</si>
  <si>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</si>
  <si>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</si>
  <si>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</si>
  <si>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</si>
  <si>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</si>
  <si>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</si>
  <si>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</si>
  <si>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</si>
  <si>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</si>
  <si>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</si>
  <si>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</si>
  <si>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</si>
  <si>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</si>
  <si>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</si>
  <si>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</si>
  <si>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</si>
  <si>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</si>
  <si>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</si>
  <si>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</si>
  <si>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</si>
  <si>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</si>
  <si>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</si>
  <si>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</si>
  <si>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</si>
  <si>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</si>
  <si>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</si>
  <si>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</si>
  <si>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</si>
  <si>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</si>
  <si>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</si>
  <si>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</si>
  <si>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</si>
  <si>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</si>
  <si>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</si>
  <si>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</si>
  <si>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</si>
  <si>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</si>
  <si>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</si>
  <si>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</si>
  <si>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</si>
  <si>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</si>
  <si>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</si>
  <si>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</si>
  <si>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</si>
  <si>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</si>
  <si>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</si>
  <si>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</si>
  <si>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</si>
  <si>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</si>
  <si>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</si>
  <si>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</si>
  <si>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</si>
  <si>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</si>
  <si>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</si>
  <si>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</si>
  <si>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</si>
  <si>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</si>
  <si>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</si>
  <si>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</si>
  <si>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</si>
  <si>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</si>
  <si>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</si>
  <si>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</si>
  <si>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</si>
  <si>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</si>
  <si>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</si>
  <si>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</si>
  <si>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</si>
  <si>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</si>
  <si>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</si>
  <si>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</si>
  <si>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</si>
  <si>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</si>
  <si>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</si>
  <si>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</si>
  <si>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</si>
  <si>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</si>
  <si>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</si>
  <si>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</si>
  <si>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</si>
  <si>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</si>
  <si>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</si>
  <si>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</si>
  <si>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</si>
  <si>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</si>
  <si>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</si>
  <si>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</si>
  <si>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</si>
  <si>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</si>
  <si>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</si>
  <si>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</si>
  <si>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</si>
  <si>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</si>
  <si>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</si>
  <si>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</si>
  <si>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</si>
  <si>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</si>
  <si>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</si>
  <si>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</si>
  <si>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</si>
  <si>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</si>
  <si>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</si>
  <si>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</si>
  <si>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</si>
  <si>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</si>
  <si>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</si>
  <si>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</si>
  <si>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</si>
  <si>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</si>
  <si>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</si>
  <si>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</si>
  <si>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</si>
  <si>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</si>
  <si>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</si>
  <si>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</si>
  <si>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</si>
  <si>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</si>
  <si>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</si>
  <si>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</si>
  <si>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</si>
  <si>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</si>
  <si>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</si>
  <si>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</si>
  <si>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</si>
  <si>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</si>
  <si>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</si>
  <si>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</si>
  <si>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</si>
  <si>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</si>
  <si>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</si>
  <si>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</si>
  <si>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</si>
  <si>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</si>
  <si>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</si>
  <si>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</si>
  <si>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</si>
  <si>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</si>
  <si>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</si>
  <si>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</si>
  <si>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</si>
  <si>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</si>
  <si>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</si>
  <si>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</si>
  <si>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</si>
  <si>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</si>
  <si>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</si>
  <si>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</si>
  <si>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</si>
  <si>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</si>
  <si>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</si>
  <si>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</si>
  <si>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</si>
  <si>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</si>
  <si>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</si>
  <si>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</si>
  <si>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</si>
  <si>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</si>
  <si>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</si>
  <si>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</si>
  <si>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</si>
  <si>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</si>
  <si>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</si>
  <si>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</si>
  <si>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</si>
  <si>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</si>
  <si>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</si>
  <si>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</si>
  <si>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</si>
  <si>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</si>
  <si>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</si>
  <si>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</si>
  <si>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</si>
  <si>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</si>
  <si>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</si>
  <si>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</si>
  <si>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</si>
  <si>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</si>
  <si>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</si>
  <si>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</si>
  <si>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</si>
  <si>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</si>
  <si>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</si>
  <si>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</si>
  <si>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</si>
  <si>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</si>
  <si>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</si>
  <si>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</si>
  <si>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</si>
  <si>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</si>
  <si>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</si>
  <si>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</si>
  <si>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</si>
  <si>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</si>
  <si>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</si>
  <si>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</si>
  <si>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</si>
  <si>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</si>
  <si>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</si>
  <si>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</si>
  <si>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</si>
  <si>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</si>
  <si>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</si>
  <si>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</si>
  <si>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</si>
  <si>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</si>
  <si>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</si>
  <si>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</si>
  <si>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</si>
  <si>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</si>
  <si>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</si>
  <si>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</si>
  <si>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</si>
  <si>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</si>
  <si>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</si>
  <si>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</si>
  <si>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</si>
  <si>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</si>
  <si>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</si>
  <si>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</si>
  <si>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</si>
  <si>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</si>
  <si>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</si>
  <si>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</si>
  <si>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</si>
  <si>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</si>
  <si>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</si>
  <si>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</si>
  <si>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</si>
  <si>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</si>
  <si>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</si>
  <si>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</si>
  <si>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</si>
  <si>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</si>
  <si>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</si>
  <si>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</si>
  <si>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</si>
  <si>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</si>
  <si>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</si>
  <si>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</si>
  <si>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</si>
  <si>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</si>
  <si>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</si>
  <si>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</si>
  <si>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</si>
  <si>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</si>
  <si>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</si>
  <si>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</si>
  <si>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</si>
  <si>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</si>
  <si>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</si>
  <si>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</si>
  <si>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</si>
  <si>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</si>
  <si>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</si>
  <si>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</si>
  <si>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</si>
  <si>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</si>
  <si>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</si>
  <si>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</si>
  <si>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</si>
  <si>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</si>
  <si>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</si>
  <si>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</si>
  <si>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</si>
  <si>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</si>
  <si>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</si>
  <si>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</si>
  <si>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</si>
  <si>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</si>
  <si>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</si>
  <si>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</si>
  <si>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</si>
  <si>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</si>
  <si>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</si>
  <si>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</si>
  <si>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</si>
  <si>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</si>
  <si>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</si>
  <si>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</si>
  <si>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</si>
  <si>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</si>
  <si>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</si>
  <si>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</si>
  <si>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</si>
  <si>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</si>
  <si>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</si>
  <si>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</si>
  <si>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</si>
  <si>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</si>
  <si>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</si>
  <si>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</si>
  <si>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</si>
  <si>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</si>
  <si>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</si>
  <si>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</si>
  <si>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</si>
  <si>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</si>
  <si>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</si>
  <si>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</si>
  <si>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</si>
  <si>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</si>
  <si>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</si>
  <si>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</si>
  <si>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</si>
  <si>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</si>
  <si>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</si>
  <si>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</si>
  <si>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</si>
  <si>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</si>
  <si>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</si>
  <si>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</si>
  <si>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</si>
  <si>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</si>
  <si>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</si>
  <si>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</si>
  <si>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</si>
  <si>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</si>
  <si>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</si>
  <si>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</si>
  <si>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</si>
  <si>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</si>
  <si>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</si>
  <si>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</si>
  <si>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</si>
  <si>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</si>
  <si>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</si>
  <si>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</si>
  <si>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</si>
  <si>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</si>
  <si>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</si>
  <si>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</si>
  <si>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</si>
  <si>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</si>
  <si>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</si>
  <si>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</si>
  <si>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</si>
  <si>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</si>
  <si>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</si>
  <si>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</si>
  <si>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</si>
  <si>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</si>
  <si>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</si>
  <si>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</si>
  <si>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</si>
  <si>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</si>
  <si>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</si>
  <si>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</si>
  <si>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</si>
  <si>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</si>
  <si>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</si>
  <si>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</si>
  <si>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</si>
  <si>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</si>
  <si>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</si>
  <si>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</si>
  <si>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</si>
  <si>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</si>
  <si>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</si>
  <si>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</si>
  <si>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</si>
  <si>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</si>
  <si>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</si>
  <si>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</si>
  <si>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</si>
  <si>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</si>
  <si>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</si>
  <si>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</si>
  <si>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</si>
  <si>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</si>
  <si>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</si>
  <si>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</si>
  <si>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</si>
  <si>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</si>
  <si>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</si>
  <si>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</si>
  <si>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</si>
  <si>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</si>
  <si>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</si>
  <si>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</si>
  <si>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</si>
  <si>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</si>
  <si>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</si>
  <si>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</si>
  <si>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</si>
  <si>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</si>
  <si>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</si>
  <si>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</si>
  <si>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</si>
  <si>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</si>
  <si>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</si>
  <si>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</si>
  <si>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</si>
  <si>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</si>
  <si>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</si>
  <si>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</si>
  <si>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</si>
  <si>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</si>
  <si>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</si>
  <si>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</si>
  <si>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</si>
  <si>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</si>
  <si>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</si>
  <si>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</si>
  <si>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</si>
  <si>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</si>
  <si>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</si>
  <si>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</si>
  <si>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</si>
  <si>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</si>
  <si>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</si>
  <si>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</si>
  <si>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</si>
  <si>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</si>
  <si>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</si>
  <si>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</si>
  <si>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</si>
  <si>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</si>
  <si>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</si>
  <si>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</si>
  <si>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</si>
  <si>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</si>
  <si>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</si>
  <si>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</si>
  <si>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</si>
  <si>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</si>
  <si>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</si>
  <si>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</si>
  <si>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</si>
  <si>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</si>
  <si>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</si>
  <si>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</si>
  <si>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</si>
  <si>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</si>
  <si>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</si>
  <si>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</si>
  <si>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</si>
  <si>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</si>
  <si>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</si>
  <si>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</si>
  <si>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</si>
  <si>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</si>
  <si>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</si>
  <si>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</si>
  <si>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</si>
  <si>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</si>
  <si>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</si>
  <si>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</si>
  <si>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</si>
  <si>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</si>
  <si>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</si>
  <si>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</si>
  <si>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</si>
  <si>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</si>
  <si>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</si>
  <si>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</si>
  <si>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</si>
  <si>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</si>
  <si>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</si>
  <si>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</si>
  <si>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</si>
  <si>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</si>
  <si>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</si>
  <si>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</si>
  <si>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</si>
  <si>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</si>
  <si>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</si>
  <si>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</si>
  <si>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</si>
  <si>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</si>
  <si>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</si>
  <si>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</si>
  <si>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</si>
  <si>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</si>
  <si>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</si>
  <si>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</si>
  <si>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</si>
  <si>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</si>
  <si>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</si>
  <si>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</si>
  <si>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</si>
  <si>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</si>
  <si>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</si>
  <si>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</si>
  <si>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</si>
  <si>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</si>
  <si>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</si>
  <si>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</si>
  <si>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</si>
  <si>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</si>
  <si>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</si>
  <si>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</si>
  <si>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</si>
  <si>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</si>
  <si>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</si>
  <si>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</si>
  <si>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</si>
  <si>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</si>
  <si>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</si>
  <si>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</si>
  <si>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</si>
  <si>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</si>
  <si>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</si>
  <si>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</si>
  <si>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</si>
  <si>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</si>
  <si>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</si>
  <si>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</si>
  <si>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</si>
  <si>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</si>
  <si>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</si>
  <si>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</si>
  <si>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</si>
  <si>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</si>
  <si>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</si>
  <si>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</si>
  <si>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</si>
  <si>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</si>
  <si>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</si>
  <si>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</si>
  <si>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</si>
  <si>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</si>
  <si>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</si>
  <si>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</si>
  <si>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</si>
  <si>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</si>
  <si>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</si>
  <si>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</si>
  <si>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</si>
  <si>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</si>
  <si>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</si>
  <si>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</si>
  <si>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</si>
  <si>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</si>
  <si>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</si>
  <si>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</si>
  <si>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</si>
  <si>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</si>
  <si>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</si>
  <si>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</si>
  <si>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</si>
  <si>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</si>
  <si>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</si>
  <si>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</si>
  <si>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</si>
  <si>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</si>
  <si>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</si>
  <si>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</si>
  <si>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</si>
  <si>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</si>
  <si>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</si>
  <si>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</si>
  <si>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</si>
  <si>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</si>
  <si>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</si>
  <si>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</si>
  <si>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</si>
  <si>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</si>
  <si>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</si>
  <si>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</si>
  <si>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</si>
  <si>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</si>
  <si>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</si>
  <si>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</si>
  <si>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</si>
  <si>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</si>
  <si>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</si>
  <si>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</si>
  <si>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</si>
  <si>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</si>
  <si>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</si>
  <si>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</si>
  <si>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</si>
  <si>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</si>
  <si>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</si>
  <si>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</si>
  <si>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</si>
  <si>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</si>
  <si>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</si>
  <si>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</si>
  <si>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</si>
  <si>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</si>
  <si>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</si>
  <si>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</si>
  <si>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</si>
  <si>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</si>
  <si>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</si>
  <si>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</si>
  <si>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</si>
  <si>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</si>
  <si>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</si>
  <si>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</si>
  <si>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</si>
  <si>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</si>
  <si>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</si>
  <si>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</si>
  <si>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</si>
  <si>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</si>
  <si>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</si>
  <si>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</si>
  <si>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</si>
  <si>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</si>
  <si>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</si>
  <si>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</si>
  <si>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</si>
  <si>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</si>
  <si>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</si>
  <si>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</si>
  <si>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</si>
  <si>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</si>
  <si>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</si>
  <si>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</si>
  <si>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</si>
  <si>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</si>
  <si>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</si>
  <si>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</si>
  <si>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</si>
  <si>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</si>
  <si>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</si>
  <si>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</si>
  <si>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</si>
  <si>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</si>
  <si>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</si>
  <si>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</si>
  <si>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</si>
  <si>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</si>
  <si>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</si>
  <si>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</si>
  <si>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</si>
  <si>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</si>
  <si>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</si>
  <si>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</si>
  <si>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</si>
  <si>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</si>
  <si>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</si>
  <si>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</si>
  <si>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</si>
  <si>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</si>
  <si>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</si>
  <si>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</si>
  <si>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</si>
  <si>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</si>
  <si>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</si>
  <si>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</si>
  <si>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</si>
  <si>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</si>
  <si>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</si>
  <si>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</si>
  <si>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</si>
  <si>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</si>
  <si>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</si>
  <si>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</si>
  <si>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</si>
  <si>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</si>
  <si>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</si>
  <si>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</si>
  <si>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</si>
  <si>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</si>
  <si>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</si>
  <si>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</si>
  <si>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</si>
  <si>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</si>
  <si>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</si>
  <si>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</si>
  <si>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</si>
  <si>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</si>
  <si>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</si>
  <si>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</si>
  <si>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</si>
  <si>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</si>
  <si>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</si>
  <si>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</si>
  <si>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</si>
  <si>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</si>
  <si>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</si>
  <si>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</si>
  <si>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</si>
  <si>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</si>
  <si>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</si>
  <si>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</si>
  <si>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</si>
  <si>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</si>
  <si>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</si>
  <si>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</si>
  <si>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</si>
  <si>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</si>
  <si>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</si>
  <si>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</si>
  <si>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</si>
  <si>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</si>
  <si>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</si>
  <si>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</si>
  <si>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</si>
  <si>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</si>
  <si>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</si>
  <si>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</si>
  <si>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</si>
  <si>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</si>
  <si>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</si>
  <si>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</si>
  <si>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</si>
  <si>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</si>
  <si>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</si>
  <si>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</si>
  <si>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</si>
  <si>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</si>
  <si>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</si>
  <si>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</si>
  <si>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</si>
  <si>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</si>
  <si>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</si>
  <si>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</si>
  <si>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</si>
  <si>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</si>
  <si>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</si>
  <si>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</si>
  <si>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</si>
  <si>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</si>
  <si>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</si>
  <si>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</si>
  <si>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</si>
  <si>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</si>
  <si>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</si>
  <si>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</si>
  <si>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</si>
  <si>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</si>
  <si>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</si>
  <si>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</si>
  <si>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</si>
  <si>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</si>
  <si>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</si>
  <si>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</si>
  <si>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</si>
  <si>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</si>
  <si>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</si>
  <si>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</si>
  <si>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</si>
  <si>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</si>
  <si>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</si>
  <si>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</si>
  <si>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</si>
  <si>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</si>
  <si>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</si>
  <si>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</si>
  <si>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</si>
  <si>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</si>
  <si>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</si>
  <si>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</si>
  <si>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</si>
  <si>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</si>
  <si>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</si>
  <si>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</si>
  <si>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</si>
  <si>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</si>
  <si>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</si>
  <si>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</si>
  <si>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</si>
  <si>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</si>
  <si>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</si>
  <si>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</si>
  <si>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</si>
  <si>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</si>
  <si>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</si>
  <si>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</si>
  <si>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</si>
  <si>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</si>
  <si>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</si>
  <si>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</si>
  <si>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</si>
  <si>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</si>
  <si>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</si>
  <si>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</si>
  <si>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</si>
  <si>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</si>
  <si>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</si>
  <si>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</si>
  <si>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</si>
  <si>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</si>
  <si>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</si>
  <si>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</si>
  <si>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</si>
  <si>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</si>
  <si>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</si>
  <si>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</si>
  <si>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</si>
  <si>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</si>
  <si>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</si>
  <si>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</si>
  <si>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</si>
  <si>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</si>
  <si>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</si>
  <si>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</si>
  <si>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</si>
  <si>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</si>
  <si>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</si>
  <si>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</si>
  <si>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</si>
  <si>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</si>
  <si>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</si>
  <si>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</si>
  <si>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</si>
  <si>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</si>
  <si>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</si>
  <si>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</si>
  <si>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</si>
  <si>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</si>
  <si>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</si>
  <si>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</si>
  <si>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</si>
  <si>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</si>
  <si>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</si>
  <si>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</si>
  <si>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</si>
  <si>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</si>
  <si>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</si>
  <si>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</si>
  <si>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</si>
  <si>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</si>
  <si>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</si>
  <si>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</si>
  <si>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</si>
  <si>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</si>
  <si>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</si>
  <si>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</si>
  <si>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</si>
  <si>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</si>
  <si>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</si>
  <si>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</si>
  <si>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</si>
  <si>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</si>
  <si>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</si>
  <si>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</si>
  <si>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</si>
  <si>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</si>
  <si>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</si>
  <si>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</si>
  <si>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</si>
  <si>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</si>
  <si>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</si>
  <si>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</si>
  <si>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</si>
  <si>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</si>
  <si>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</si>
  <si>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</si>
  <si>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</si>
  <si>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</si>
  <si>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</si>
  <si>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</si>
  <si>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</si>
  <si>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</si>
  <si>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</si>
  <si>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</si>
  <si>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</si>
  <si>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</si>
  <si>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</si>
  <si>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</si>
  <si>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</si>
  <si>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</si>
  <si>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</si>
  <si>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</si>
  <si>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</si>
  <si>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</si>
  <si>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</si>
  <si>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</si>
  <si>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</si>
  <si>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</si>
  <si>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</si>
  <si>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</si>
  <si>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</si>
  <si>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</si>
  <si>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</si>
  <si>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</si>
  <si>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</si>
  <si>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</si>
  <si>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</si>
  <si>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</si>
  <si>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</si>
  <si>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</si>
  <si>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</si>
  <si>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</si>
  <si>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</si>
  <si>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</si>
  <si>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</si>
  <si>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</si>
  <si>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</si>
  <si>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</si>
  <si>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</si>
  <si>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</si>
  <si>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</si>
  <si>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</si>
  <si>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</si>
  <si>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</si>
  <si>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</si>
  <si>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</si>
  <si>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</si>
  <si>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</si>
  <si>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</si>
  <si>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</si>
  <si>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</si>
  <si>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</si>
  <si>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</si>
  <si>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</si>
  <si>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</si>
  <si>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</si>
  <si>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</si>
  <si>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</si>
  <si>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</si>
  <si>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</si>
  <si>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</si>
  <si>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</si>
  <si>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</si>
  <si>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</si>
  <si>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</si>
  <si>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</si>
  <si>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</si>
  <si>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</si>
  <si>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</si>
  <si>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</si>
  <si>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</si>
  <si>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</si>
  <si>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</si>
  <si>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</si>
  <si>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</si>
  <si>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</si>
  <si>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</si>
  <si>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</si>
  <si>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</si>
  <si>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</si>
  <si>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</si>
  <si>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</si>
  <si>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</si>
  <si>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</si>
  <si>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</si>
  <si>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</si>
  <si>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</si>
  <si>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</si>
  <si>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</si>
  <si>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</si>
  <si>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</si>
  <si>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</si>
  <si>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</si>
  <si>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</si>
  <si>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</si>
  <si>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</si>
  <si>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</si>
  <si>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</si>
  <si>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</si>
  <si>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</si>
  <si>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</si>
  <si>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</si>
  <si>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</si>
  <si>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</si>
  <si>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</si>
  <si>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</si>
  <si>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</si>
  <si>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</si>
  <si>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</si>
  <si>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</si>
  <si>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</si>
  <si>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</si>
  <si>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</si>
  <si>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</si>
  <si>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</si>
  <si>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</si>
  <si>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</si>
  <si>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</si>
  <si>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</si>
  <si>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</si>
  <si>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</si>
  <si>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</si>
  <si>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</si>
  <si>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</si>
  <si>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</si>
  <si>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</si>
  <si>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</si>
  <si>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</si>
  <si>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</si>
  <si>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</si>
  <si>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</si>
  <si>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</si>
  <si>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</si>
  <si>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</si>
  <si>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</si>
  <si>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</si>
  <si>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</si>
  <si>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</si>
  <si>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</si>
  <si>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</si>
  <si>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</si>
  <si>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</si>
  <si>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</si>
  <si>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</si>
  <si>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</si>
  <si>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</si>
  <si>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</si>
  <si>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</si>
  <si>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</si>
  <si>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</si>
  <si>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</si>
  <si>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</si>
  <si>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</si>
  <si>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</si>
  <si>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</si>
  <si>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</si>
  <si>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</si>
  <si>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</si>
  <si>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</si>
  <si>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</si>
  <si>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</si>
  <si>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</si>
  <si>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</si>
  <si>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</si>
  <si>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</si>
  <si>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</si>
  <si>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</si>
  <si>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</si>
  <si>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</si>
  <si>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</si>
  <si>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</si>
  <si>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</si>
  <si>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</si>
  <si>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</si>
  <si>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</si>
  <si>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</si>
  <si>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</si>
  <si>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</si>
  <si>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</si>
  <si>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</si>
  <si>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</si>
  <si>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</si>
  <si>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</si>
  <si>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</si>
  <si>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</si>
  <si>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</si>
  <si>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</si>
  <si>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</si>
  <si>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</si>
  <si>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</si>
  <si>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</si>
  <si>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</si>
  <si>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</si>
  <si>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</si>
  <si>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</si>
  <si>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</si>
  <si>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</si>
  <si>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</si>
  <si>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</si>
  <si>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</si>
  <si>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</si>
  <si>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</si>
  <si>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</si>
  <si>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</si>
  <si>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</si>
  <si>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</si>
  <si>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</si>
  <si>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</si>
  <si>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</si>
  <si>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</si>
  <si>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</si>
  <si>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</si>
  <si>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</si>
  <si>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</si>
  <si>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</si>
  <si>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</si>
  <si>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</si>
  <si>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</si>
  <si>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</si>
  <si>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</si>
  <si>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</si>
  <si>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</si>
  <si>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</si>
  <si>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</si>
  <si>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</si>
  <si>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</si>
  <si>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</si>
  <si>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</si>
  <si>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</si>
  <si>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</si>
  <si>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</si>
  <si>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</si>
  <si>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</si>
  <si>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</si>
  <si>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</si>
  <si>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</si>
  <si>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</si>
  <si>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</si>
  <si>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</si>
  <si>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</si>
  <si>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</si>
  <si>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</si>
  <si>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</si>
  <si>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</si>
  <si>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</si>
  <si>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</si>
  <si>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</si>
  <si>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</si>
  <si>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</si>
  <si>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</si>
  <si>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</si>
  <si>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</si>
  <si>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</si>
  <si>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</si>
  <si>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</si>
  <si>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</si>
  <si>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</si>
  <si>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</si>
  <si>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</si>
  <si>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</si>
  <si>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</si>
  <si>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</si>
  <si>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</si>
  <si>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</si>
  <si>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</si>
  <si>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</si>
  <si>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</si>
  <si>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</si>
  <si>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</si>
  <si>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</si>
  <si>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</si>
  <si>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</si>
  <si>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</si>
  <si>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</si>
  <si>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</si>
  <si>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</si>
  <si>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</si>
  <si>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</si>
  <si>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</si>
  <si>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</si>
  <si>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</si>
  <si>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</si>
  <si>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</si>
  <si>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</si>
  <si>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</si>
  <si>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</si>
  <si>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</si>
  <si>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</si>
  <si>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</si>
  <si>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</si>
  <si>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</si>
  <si>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</si>
  <si>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</si>
  <si>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</si>
  <si>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</si>
  <si>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</si>
  <si>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</si>
  <si>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</si>
  <si>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</si>
  <si>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</si>
  <si>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</si>
  <si>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</si>
  <si>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</si>
  <si>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</si>
  <si>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</si>
  <si>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</si>
  <si>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</si>
  <si>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</si>
  <si>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</si>
  <si>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</si>
  <si>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</si>
  <si>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</si>
  <si>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</si>
  <si>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</si>
  <si>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</si>
  <si>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</si>
  <si>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</si>
  <si>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</si>
  <si>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</si>
  <si>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</si>
  <si>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</si>
  <si>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</si>
  <si>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</si>
  <si>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</si>
  <si>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</si>
  <si>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</si>
  <si>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</si>
  <si>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</si>
  <si>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</si>
  <si>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</si>
  <si>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</si>
  <si>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</si>
  <si>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</si>
  <si>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</si>
  <si>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</si>
  <si>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</si>
  <si>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</si>
  <si>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</si>
  <si>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</si>
  <si>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</si>
  <si>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</si>
  <si>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</si>
  <si>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</si>
  <si>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</si>
  <si>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</si>
  <si>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</si>
  <si>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</si>
  <si>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</si>
  <si>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</si>
  <si>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</si>
  <si>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</si>
  <si>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</si>
  <si>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</si>
  <si>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</si>
  <si>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</si>
  <si>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</si>
  <si>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</si>
  <si>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</si>
  <si>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</si>
  <si>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</si>
  <si>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</si>
  <si>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</si>
  <si>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</si>
  <si>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</si>
  <si>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</si>
  <si>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</si>
  <si>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</si>
  <si>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</si>
  <si>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</si>
  <si>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</si>
  <si>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</si>
  <si>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</si>
  <si>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</si>
  <si>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</si>
  <si>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</si>
  <si>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</si>
  <si>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</si>
  <si>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</si>
  <si>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</si>
  <si>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</si>
  <si>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</si>
  <si>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</si>
  <si>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</si>
  <si>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</si>
  <si>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</si>
  <si>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</si>
  <si>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</si>
  <si>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</si>
  <si>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</si>
  <si>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</si>
  <si>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</si>
  <si>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</si>
  <si>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</si>
  <si>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</si>
  <si>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</si>
  <si>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</si>
  <si>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</si>
  <si>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</si>
  <si>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</si>
  <si>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</si>
  <si>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</si>
  <si>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</si>
  <si>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</si>
  <si>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</si>
  <si>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</si>
  <si>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</si>
  <si>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</si>
  <si>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</si>
  <si>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</si>
  <si>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</si>
  <si>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</si>
  <si>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</si>
  <si>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</si>
  <si>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</si>
  <si>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</si>
  <si>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</si>
  <si>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</si>
  <si>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</si>
  <si>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</si>
  <si>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</si>
  <si>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</si>
  <si>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</si>
  <si>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</si>
  <si>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</si>
  <si>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</si>
  <si>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</si>
  <si>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</si>
  <si>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</si>
  <si>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</si>
  <si>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</si>
  <si>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</si>
  <si>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</si>
  <si>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</si>
  <si>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</si>
  <si>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</si>
  <si>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</si>
  <si>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</si>
  <si>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</si>
  <si>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</si>
  <si>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</si>
  <si>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</si>
  <si>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</si>
  <si>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</si>
  <si>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</si>
  <si>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</si>
  <si>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</si>
  <si>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</si>
  <si>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</si>
  <si>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</si>
  <si>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</si>
  <si>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</si>
  <si>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</si>
  <si>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</si>
  <si>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</si>
  <si>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</si>
  <si>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</si>
  <si>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</si>
  <si>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</si>
  <si>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</si>
  <si>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</si>
  <si>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</si>
  <si>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</si>
  <si>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</si>
  <si>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</si>
  <si>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</si>
  <si>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</si>
  <si>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</si>
  <si>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</si>
  <si>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</si>
  <si>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</si>
  <si>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</si>
  <si>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</si>
  <si>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</si>
  <si>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</si>
  <si>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</si>
  <si>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</si>
  <si>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</si>
  <si>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</si>
  <si>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</si>
  <si>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</si>
  <si>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</si>
  <si>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</si>
  <si>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</si>
  <si>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</si>
  <si>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</si>
  <si>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</si>
  <si>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</si>
  <si>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</si>
  <si>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</si>
  <si>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</si>
  <si>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</si>
  <si>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</si>
  <si>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</si>
  <si>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</si>
  <si>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</si>
  <si>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</si>
  <si>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</si>
  <si>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</si>
  <si>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</si>
  <si>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</si>
  <si>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</si>
  <si>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</si>
  <si>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</si>
  <si>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</si>
  <si>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</si>
  <si>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</si>
  <si>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</si>
  <si>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</si>
  <si>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</si>
  <si>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</si>
  <si>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</si>
  <si>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</si>
  <si>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</si>
  <si>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</si>
  <si>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</si>
  <si>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</si>
  <si>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</si>
  <si>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</si>
  <si>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</si>
  <si>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</si>
  <si>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</si>
  <si>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</si>
  <si>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</si>
  <si>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</si>
  <si>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</si>
  <si>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</si>
  <si>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</si>
  <si>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</si>
  <si>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</si>
  <si>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</si>
  <si>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</si>
  <si>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</si>
  <si>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</si>
  <si>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</si>
  <si>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</si>
  <si>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</si>
  <si>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</si>
  <si>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</si>
  <si>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</si>
  <si>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</si>
  <si>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</si>
  <si>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</si>
  <si>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</si>
  <si>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</si>
  <si>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</si>
  <si>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</si>
  <si>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</si>
  <si>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</si>
  <si>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</si>
  <si>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</si>
  <si>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</si>
  <si>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</si>
  <si>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</si>
  <si>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</si>
  <si>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</si>
  <si>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</si>
  <si>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</si>
  <si>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</si>
  <si>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</si>
  <si>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</si>
  <si>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</si>
  <si>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</si>
  <si>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</si>
  <si>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</si>
  <si>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</si>
  <si>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</si>
  <si>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</si>
  <si>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</si>
  <si>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</si>
  <si>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</si>
  <si>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</si>
  <si>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</si>
  <si>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</si>
  <si>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</si>
  <si>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</si>
  <si>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</si>
  <si>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</si>
  <si>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</si>
  <si>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</si>
  <si>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</si>
  <si>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</si>
  <si>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</si>
  <si>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</si>
  <si>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</si>
  <si>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</si>
  <si>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</si>
  <si>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</si>
  <si>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</si>
  <si>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</si>
  <si>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</si>
  <si>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</si>
  <si>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</si>
  <si>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</si>
  <si>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</si>
  <si>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</si>
  <si>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</si>
  <si>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</si>
  <si>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</si>
  <si>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</si>
  <si>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</si>
  <si>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</si>
  <si>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</si>
  <si>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</si>
  <si>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</si>
  <si>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</si>
  <si>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</si>
  <si>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</si>
  <si>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</si>
  <si>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</si>
  <si>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</si>
  <si>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</si>
  <si>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</si>
  <si>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</si>
  <si>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</si>
  <si>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</si>
  <si>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</si>
  <si>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</si>
  <si>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</si>
  <si>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</si>
  <si>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</si>
  <si>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</si>
  <si>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</si>
  <si>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</si>
  <si>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</si>
  <si>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</si>
  <si>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</si>
  <si>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</si>
  <si>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</si>
  <si>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</si>
  <si>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</si>
  <si>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</si>
  <si>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</si>
  <si>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</si>
  <si>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</si>
  <si>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</si>
  <si>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</si>
  <si>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</si>
  <si>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</si>
  <si>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</si>
  <si>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</si>
  <si>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</si>
  <si>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</si>
  <si>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</si>
  <si>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</si>
  <si>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</si>
  <si>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</si>
  <si>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</si>
  <si>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</si>
  <si>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</si>
  <si>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</si>
  <si>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</si>
  <si>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</si>
  <si>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</si>
  <si>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</si>
  <si>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</si>
  <si>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</si>
  <si>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</si>
  <si>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</si>
  <si>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</si>
  <si>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</si>
  <si>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</si>
  <si>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</si>
  <si>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</si>
  <si>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</si>
  <si>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</si>
  <si>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</si>
  <si>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</si>
  <si>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</si>
  <si>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</si>
  <si>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</si>
  <si>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</si>
  <si>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</si>
  <si>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</si>
  <si>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</si>
  <si>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</si>
  <si>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</si>
  <si>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</si>
  <si>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</si>
  <si>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</si>
  <si>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</si>
  <si>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</si>
  <si>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</si>
  <si>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</si>
  <si>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</si>
  <si>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</si>
  <si>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</si>
  <si>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</si>
  <si>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</si>
  <si>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</si>
  <si>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</si>
  <si>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</si>
  <si>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</si>
  <si>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</si>
  <si>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</si>
  <si>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</si>
  <si>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</si>
  <si>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</si>
  <si>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</si>
  <si>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</si>
  <si>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</si>
  <si>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</si>
  <si>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</si>
  <si>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</si>
  <si>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</si>
  <si>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</si>
  <si>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</si>
  <si>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</si>
  <si>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</si>
  <si>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</si>
  <si>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</si>
  <si>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</si>
  <si>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</si>
  <si>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</si>
  <si>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</si>
  <si>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</si>
  <si>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</si>
  <si>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</si>
  <si>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</si>
  <si>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</si>
  <si>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</si>
  <si>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</si>
  <si>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</si>
  <si>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</si>
  <si>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</si>
  <si>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</si>
  <si>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</si>
  <si>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</si>
  <si>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</si>
  <si>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</si>
  <si>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</si>
  <si>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</si>
  <si>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</si>
  <si>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</si>
  <si>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</si>
  <si>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</si>
  <si>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</si>
  <si>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</si>
  <si>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</si>
  <si>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</si>
  <si>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</si>
  <si>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</si>
  <si>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</si>
  <si>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</si>
  <si>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</si>
  <si>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</si>
  <si>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</si>
  <si>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</si>
  <si>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</si>
  <si>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</si>
  <si>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</si>
  <si>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</si>
  <si>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</si>
  <si>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</si>
  <si>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</si>
  <si>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</si>
  <si>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</si>
  <si>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</si>
  <si>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</si>
  <si>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</si>
  <si>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</si>
  <si>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</si>
  <si>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</si>
  <si>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</si>
  <si>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</si>
  <si>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</si>
  <si>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</si>
  <si>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</si>
  <si>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</si>
  <si>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</si>
  <si>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</si>
  <si>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</si>
  <si>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</si>
  <si>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</si>
  <si>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</si>
  <si>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</si>
  <si>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</si>
  <si>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</si>
  <si>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</si>
  <si>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</si>
  <si>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</si>
  <si>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</si>
  <si>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</si>
  <si>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</si>
  <si>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</si>
  <si>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</si>
  <si>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</si>
  <si>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</si>
  <si>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</si>
  <si>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</si>
  <si>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</si>
  <si>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</si>
  <si>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</si>
  <si>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</si>
  <si>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</si>
  <si>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</si>
  <si>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</si>
  <si>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</si>
  <si>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</si>
  <si>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</si>
  <si>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</si>
  <si>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</si>
  <si>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</si>
  <si>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</si>
  <si>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</si>
  <si>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</si>
  <si>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</si>
  <si>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</si>
  <si>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</si>
  <si>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</si>
  <si>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</si>
  <si>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</si>
  <si>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</si>
  <si>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</si>
  <si>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</si>
  <si>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</si>
  <si>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</si>
  <si>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</si>
  <si>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</si>
  <si>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</si>
  <si>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</si>
  <si>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</si>
  <si>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</si>
  <si>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</si>
  <si>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</si>
  <si>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</si>
  <si>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</si>
  <si>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</si>
  <si>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</si>
  <si>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</si>
  <si>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</si>
  <si>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</si>
  <si>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</si>
  <si>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</si>
  <si>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</si>
  <si>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</si>
  <si>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</si>
  <si>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</si>
  <si>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</si>
  <si>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</si>
  <si>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</si>
  <si>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</si>
  <si>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</si>
  <si>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</si>
  <si>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</si>
  <si>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</si>
  <si>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</si>
  <si>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</si>
  <si>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</si>
  <si>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</si>
  <si>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</si>
  <si>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</si>
  <si>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</si>
  <si>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</si>
  <si>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</si>
  <si>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</si>
  <si>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</si>
  <si>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</si>
  <si>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</si>
  <si>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</si>
  <si>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</si>
  <si>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</si>
  <si>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</si>
  <si>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</si>
  <si>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</si>
  <si>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</si>
  <si>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</si>
  <si>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</si>
  <si>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</si>
  <si>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</si>
  <si>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</si>
  <si>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</si>
  <si>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</si>
  <si>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</si>
  <si>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</si>
  <si>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</si>
  <si>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</si>
  <si>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</si>
  <si>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</si>
  <si>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</si>
  <si>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</si>
  <si>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</si>
  <si>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</si>
  <si>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</si>
  <si>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</si>
  <si>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</si>
  <si>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</si>
  <si>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</si>
  <si>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</si>
  <si>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</si>
  <si>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</si>
  <si>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</si>
  <si>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</si>
  <si>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</si>
  <si>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</si>
  <si>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</si>
  <si>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</si>
  <si>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</si>
  <si>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</si>
  <si>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</si>
  <si>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</si>
  <si>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</si>
  <si>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</si>
  <si>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</si>
  <si>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</si>
  <si>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</si>
  <si>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</si>
  <si>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</si>
  <si>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</si>
  <si>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</si>
  <si>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</si>
  <si>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</si>
  <si>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</si>
  <si>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</si>
  <si>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</si>
  <si>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</si>
  <si>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</si>
  <si>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</si>
  <si>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</si>
  <si>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</si>
  <si>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</si>
  <si>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</si>
  <si>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</si>
  <si>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</si>
  <si>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</si>
  <si>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</si>
  <si>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</si>
  <si>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</si>
  <si>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</si>
  <si>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</si>
  <si>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</si>
  <si>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</si>
  <si>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</si>
  <si>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</si>
  <si>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</si>
  <si>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</si>
  <si>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</si>
  <si>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</si>
  <si>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</si>
  <si>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</si>
  <si>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</si>
  <si>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</si>
  <si>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</si>
  <si>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</si>
  <si>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</si>
  <si>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</si>
  <si>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</si>
  <si>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</si>
  <si>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</si>
  <si>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</si>
  <si>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</si>
  <si>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</si>
  <si>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</si>
  <si>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</si>
  <si>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</si>
  <si>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</si>
  <si>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</si>
  <si>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</si>
  <si>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</si>
  <si>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</si>
  <si>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</si>
  <si>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</si>
  <si>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</si>
  <si>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</si>
  <si>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</si>
  <si>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</si>
  <si>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</si>
  <si>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</si>
  <si>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</si>
  <si>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</si>
  <si>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</si>
  <si>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</si>
  <si>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</si>
  <si>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</si>
  <si>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</si>
  <si>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</si>
  <si>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</si>
  <si>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</si>
  <si>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</si>
  <si>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</si>
  <si>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</si>
  <si>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</si>
  <si>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</si>
  <si>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</si>
  <si>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</si>
  <si>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</si>
  <si>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</si>
  <si>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</si>
  <si>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</si>
  <si>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</si>
  <si>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</si>
  <si>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</si>
  <si>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</si>
  <si>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</si>
  <si>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</si>
  <si>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</si>
  <si>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</si>
  <si>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</si>
  <si>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</si>
  <si>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</si>
  <si>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</si>
  <si>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</si>
  <si>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</si>
  <si>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</si>
  <si>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</si>
  <si>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</si>
  <si>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</si>
  <si>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</si>
  <si>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</si>
  <si>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</si>
  <si>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</si>
  <si>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</si>
  <si>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</si>
  <si>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</si>
  <si>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</si>
  <si>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</si>
  <si>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</si>
  <si>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</si>
  <si>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</si>
  <si>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</si>
  <si>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</si>
  <si>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</si>
  <si>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</si>
  <si>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</si>
  <si>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</si>
  <si>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</si>
  <si>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</si>
  <si>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</si>
  <si>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</si>
  <si>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</si>
  <si>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</si>
  <si>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</si>
  <si>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</si>
  <si>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</si>
  <si>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</si>
  <si>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</si>
  <si>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</si>
  <si>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</si>
  <si>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</si>
  <si>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</si>
  <si>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</si>
  <si>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</si>
  <si>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</si>
  <si>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</si>
  <si>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</si>
  <si>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</si>
  <si>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</si>
  <si>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</si>
  <si>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</si>
  <si>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</si>
  <si>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</si>
  <si>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</si>
  <si>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</si>
  <si>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</si>
  <si>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</si>
  <si>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</si>
  <si>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</si>
  <si>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</si>
  <si>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</si>
  <si>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</si>
  <si>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</si>
  <si>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</si>
  <si>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</si>
  <si>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</si>
  <si>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</si>
  <si>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</si>
  <si>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</si>
  <si>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</si>
  <si>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</si>
  <si>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</si>
  <si>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</si>
  <si>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</si>
  <si>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</si>
  <si>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</si>
  <si>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</si>
  <si>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</si>
  <si>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</si>
  <si>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</si>
  <si>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</si>
  <si>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</si>
  <si>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</si>
  <si>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</si>
  <si>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</si>
  <si>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</si>
  <si>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</si>
  <si>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</si>
  <si>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</si>
  <si>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</si>
  <si>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</si>
  <si>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</si>
  <si>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</si>
  <si>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</si>
  <si>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</si>
  <si>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</si>
  <si>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</si>
  <si>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</si>
  <si>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</si>
  <si>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</si>
  <si>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</si>
  <si>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</si>
  <si>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</si>
  <si>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</si>
  <si>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</si>
  <si>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</si>
  <si>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</si>
  <si>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</si>
  <si>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</si>
  <si>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</si>
  <si>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</si>
  <si>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</si>
  <si>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</si>
  <si>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</si>
  <si>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</si>
  <si>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</si>
  <si>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</si>
  <si>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</si>
  <si>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</si>
  <si>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</si>
  <si>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</si>
  <si>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</si>
  <si>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</si>
  <si>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</si>
  <si>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</si>
  <si>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</si>
  <si>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</si>
  <si>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</si>
  <si>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</si>
  <si>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</si>
  <si>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</si>
  <si>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</si>
  <si>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</si>
  <si>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</si>
  <si>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</si>
  <si>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</si>
  <si>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</si>
  <si>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</si>
  <si>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</si>
  <si>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</si>
  <si>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</si>
  <si>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</si>
  <si>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</si>
  <si>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</si>
  <si>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</si>
  <si>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</si>
  <si>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</si>
  <si>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</si>
  <si>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</si>
  <si>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</si>
  <si>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</si>
  <si>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</si>
  <si>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</si>
  <si>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</si>
  <si>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</si>
  <si>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</si>
  <si>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</si>
  <si>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</si>
  <si>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</si>
  <si>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</si>
  <si>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</si>
  <si>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</si>
  <si>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</si>
  <si>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</si>
  <si>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</si>
  <si>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</si>
  <si>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</si>
  <si>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</si>
  <si>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</si>
  <si>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</si>
  <si>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</si>
  <si>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</si>
  <si>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</si>
  <si>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</si>
  <si>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</si>
  <si>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</si>
  <si>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</si>
  <si>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</si>
  <si>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</si>
  <si>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</si>
  <si>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</si>
  <si>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</si>
  <si>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</si>
  <si>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</si>
  <si>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</si>
  <si>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</si>
  <si>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</si>
  <si>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</si>
  <si>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</si>
  <si>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</si>
  <si>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</si>
  <si>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</si>
  <si>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</si>
  <si>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</si>
  <si>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</si>
  <si>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</si>
  <si>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</si>
  <si>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</si>
  <si>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</si>
  <si>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</si>
  <si>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</si>
  <si>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</si>
  <si>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</si>
  <si>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</si>
  <si>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</si>
  <si>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</si>
  <si>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</si>
  <si>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</si>
  <si>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</si>
  <si>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</si>
  <si>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</si>
  <si>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</si>
  <si>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</si>
  <si>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</si>
  <si>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</si>
  <si>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</si>
  <si>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</si>
  <si>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</si>
  <si>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</si>
  <si>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</si>
  <si>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</si>
  <si>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</si>
  <si>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</si>
  <si>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</si>
  <si>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</si>
  <si>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</si>
  <si>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</si>
  <si>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</si>
  <si>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</si>
  <si>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</si>
  <si>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</si>
  <si>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</si>
  <si>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</si>
  <si>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</si>
  <si>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</si>
  <si>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</si>
  <si>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</si>
  <si>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</si>
  <si>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</si>
  <si>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</si>
  <si>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</si>
  <si>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</si>
  <si>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</si>
  <si>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</si>
  <si>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</si>
  <si>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</si>
  <si>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</si>
  <si>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</si>
  <si>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</si>
  <si>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</si>
  <si>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</si>
  <si>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</si>
  <si>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</si>
  <si>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</si>
  <si>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</si>
  <si>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</si>
  <si>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</si>
  <si>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</si>
  <si>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</si>
  <si>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</si>
  <si>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</si>
  <si>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</si>
  <si>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</si>
  <si>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</si>
  <si>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</si>
  <si>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</si>
  <si>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</si>
  <si>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</si>
  <si>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</si>
  <si>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</si>
  <si>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</si>
  <si>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</si>
  <si>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</si>
  <si>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</si>
  <si>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</si>
  <si>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</si>
  <si>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</si>
  <si>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</si>
  <si>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</si>
  <si>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</si>
  <si>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</si>
  <si>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</si>
  <si>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</si>
  <si>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</si>
  <si>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</si>
  <si>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</si>
  <si>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</si>
  <si>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</si>
  <si>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</si>
  <si>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</si>
  <si>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</si>
  <si>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</si>
  <si>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</si>
  <si>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</si>
  <si>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</si>
  <si>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</si>
  <si>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</si>
  <si>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</si>
  <si>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</si>
  <si>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</si>
  <si>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</si>
  <si>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</si>
  <si>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</si>
  <si>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</si>
  <si>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</si>
  <si>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</si>
  <si>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</si>
  <si>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</si>
  <si>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</si>
  <si>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</si>
  <si>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</si>
  <si>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</si>
  <si>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</si>
  <si>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</si>
  <si>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</si>
  <si>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</si>
  <si>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</si>
  <si>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</si>
  <si>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</si>
  <si>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</si>
  <si>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</si>
  <si>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</si>
  <si>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</si>
  <si>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</si>
  <si>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</si>
  <si>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</si>
  <si>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</si>
  <si>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</si>
  <si>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</si>
  <si>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</si>
  <si>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</si>
  <si>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</si>
  <si>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</si>
  <si>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</si>
  <si>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</si>
  <si>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</si>
  <si>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</si>
  <si>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</si>
  <si>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</si>
  <si>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</si>
  <si>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</si>
  <si>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</si>
  <si>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</si>
  <si>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</si>
  <si>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</si>
  <si>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</si>
  <si>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</si>
  <si>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</si>
  <si>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</si>
  <si>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</si>
  <si>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</si>
  <si>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</si>
  <si>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</si>
  <si>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</si>
  <si>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</si>
  <si>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</si>
  <si>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</si>
  <si>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</si>
  <si>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</si>
  <si>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</si>
  <si>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</si>
  <si>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</si>
  <si>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</si>
  <si>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</si>
  <si>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</si>
  <si>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</si>
  <si>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</si>
  <si>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</si>
  <si>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</si>
  <si>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</si>
  <si>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</si>
  <si>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</si>
  <si>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</si>
  <si>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</si>
  <si>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</si>
  <si>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</si>
  <si>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</si>
  <si>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</si>
  <si>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</si>
  <si>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</si>
  <si>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</si>
  <si>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</si>
  <si>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</si>
  <si>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</si>
  <si>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</si>
  <si>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</si>
  <si>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</si>
  <si>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</si>
  <si>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</si>
  <si>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</si>
  <si>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</si>
  <si>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</si>
  <si>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</si>
  <si>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</si>
  <si>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</si>
  <si>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</si>
  <si>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</si>
  <si>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</si>
  <si>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</si>
  <si>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</si>
  <si>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</si>
  <si>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</si>
  <si>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</si>
  <si>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</si>
  <si>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</si>
  <si>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</si>
  <si>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</si>
  <si>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</si>
  <si>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</si>
  <si>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</si>
  <si>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</si>
  <si>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</si>
  <si>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</si>
  <si>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</si>
  <si>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</si>
  <si>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</si>
  <si>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</si>
  <si>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</si>
  <si>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</si>
  <si>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</si>
  <si>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</si>
  <si>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</si>
  <si>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</si>
  <si>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</si>
  <si>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</si>
  <si>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</si>
  <si>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</si>
  <si>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</si>
  <si>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</si>
  <si>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</si>
  <si>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</si>
  <si>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</si>
  <si>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</si>
  <si>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</si>
  <si>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</si>
  <si>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</si>
  <si>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</si>
  <si>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</si>
  <si>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</si>
  <si>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</si>
  <si>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</si>
  <si>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</si>
  <si>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</si>
  <si>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</si>
  <si>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</si>
  <si>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</si>
  <si>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</si>
  <si>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</si>
  <si>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</si>
  <si>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</si>
  <si>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</si>
  <si>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</si>
  <si>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</si>
  <si>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</si>
  <si>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</si>
  <si>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</si>
  <si>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</si>
  <si>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</si>
  <si>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</si>
  <si>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</si>
  <si>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</si>
  <si>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</si>
  <si>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</si>
  <si>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</si>
  <si>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</si>
  <si>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</si>
  <si>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</si>
  <si>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</si>
  <si>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</si>
  <si>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</si>
  <si>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</si>
  <si>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</si>
  <si>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</si>
  <si>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</si>
  <si>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</si>
  <si>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</si>
  <si>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</si>
  <si>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</si>
  <si>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</si>
  <si>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</si>
  <si>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</si>
  <si>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</si>
  <si>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</si>
  <si>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</si>
  <si>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</si>
  <si>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</si>
  <si>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</si>
  <si>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</si>
  <si>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</si>
  <si>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</si>
  <si>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</si>
  <si>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</si>
  <si>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</si>
  <si>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</si>
  <si>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</si>
  <si>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</si>
  <si>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</si>
  <si>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</si>
  <si>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</si>
  <si>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</si>
  <si>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</si>
  <si>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</si>
  <si>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</si>
  <si>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</si>
  <si>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</si>
  <si>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</si>
  <si>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</si>
  <si>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</si>
  <si>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</si>
  <si>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</si>
  <si>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</si>
  <si>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</si>
  <si>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</si>
  <si>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</si>
  <si>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</si>
  <si>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</si>
  <si>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</si>
  <si>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</si>
  <si>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</si>
  <si>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</si>
  <si>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</si>
  <si>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</si>
  <si>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</si>
  <si>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</si>
  <si>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</si>
  <si>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</si>
  <si>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</si>
  <si>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</si>
  <si>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</si>
  <si>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</si>
  <si>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</si>
  <si>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</si>
  <si>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</si>
  <si>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</si>
  <si>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</si>
  <si>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</si>
  <si>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</si>
  <si>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</si>
  <si>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</si>
  <si>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</si>
  <si>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</si>
  <si>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</si>
  <si>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</si>
  <si>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</si>
  <si>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</si>
  <si>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</si>
  <si>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</si>
  <si>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</si>
  <si>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</si>
  <si>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</si>
  <si>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</si>
  <si>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</si>
  <si>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</si>
  <si>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</si>
  <si>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</si>
  <si>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</si>
  <si>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</si>
  <si>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</si>
  <si>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</si>
  <si>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</si>
  <si>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</si>
  <si>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</si>
  <si>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</si>
  <si>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</si>
  <si>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</si>
  <si>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</si>
  <si>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</si>
  <si>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</si>
  <si>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</si>
  <si>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</si>
  <si>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</si>
  <si>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</si>
  <si>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</si>
  <si>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</si>
  <si>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</si>
  <si>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</si>
  <si>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</si>
  <si>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</si>
  <si>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</si>
  <si>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</si>
  <si>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</si>
  <si>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</si>
  <si>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</si>
  <si>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</si>
  <si>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</si>
  <si>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</si>
  <si>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</si>
  <si>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</si>
  <si>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</si>
  <si>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</si>
  <si>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</si>
  <si>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</si>
  <si>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</si>
  <si>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</si>
  <si>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</si>
  <si>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</si>
  <si>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</si>
  <si>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</si>
  <si>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</si>
  <si>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</si>
  <si>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</si>
  <si>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</si>
  <si>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</si>
  <si>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</si>
  <si>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</si>
  <si>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</si>
  <si>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</si>
  <si>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</si>
  <si>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</si>
  <si>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</si>
  <si>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</si>
  <si>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</si>
  <si>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</si>
  <si>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</si>
  <si>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</si>
  <si>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</si>
  <si>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</si>
  <si>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</si>
  <si>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</si>
  <si>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</si>
  <si>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</si>
  <si>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</si>
  <si>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</si>
  <si>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</si>
  <si>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</si>
  <si>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</si>
  <si>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</si>
  <si>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</si>
  <si>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</si>
  <si>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</si>
  <si>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</si>
  <si>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</si>
  <si>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</si>
  <si>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</si>
  <si>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</si>
  <si>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</si>
  <si>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</si>
  <si>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</si>
  <si>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</si>
  <si>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</si>
  <si>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</si>
  <si>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</si>
  <si>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</si>
  <si>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</si>
  <si>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</si>
  <si>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</si>
  <si>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</si>
  <si>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</si>
  <si>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</si>
  <si>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</si>
  <si>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</si>
  <si>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</si>
  <si>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</si>
  <si>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</si>
  <si>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</si>
  <si>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</si>
  <si>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</si>
  <si>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</si>
  <si>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</si>
  <si>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</si>
  <si>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</si>
  <si>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</si>
  <si>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</si>
  <si>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</si>
  <si>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</si>
  <si>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</si>
  <si>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</si>
  <si>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</si>
  <si>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</si>
  <si>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</si>
  <si>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</si>
  <si>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</si>
  <si>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</si>
  <si>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</si>
  <si>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</si>
  <si>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</si>
  <si>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</si>
  <si>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</si>
  <si>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</si>
  <si>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</si>
  <si>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</si>
  <si>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</si>
  <si>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</si>
  <si>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</si>
  <si>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</si>
  <si>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</si>
  <si>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</si>
  <si>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</si>
  <si>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</si>
  <si>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</si>
  <si>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</si>
  <si>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</si>
  <si>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</si>
  <si>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</si>
  <si>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</si>
  <si>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</si>
  <si>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</si>
  <si>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</si>
  <si>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</si>
  <si>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</si>
  <si>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</si>
  <si>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</si>
  <si>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</si>
  <si>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</si>
  <si>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</si>
  <si>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</si>
  <si>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</si>
  <si>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</si>
  <si>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</si>
  <si>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</si>
  <si>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</si>
  <si>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</si>
  <si>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</si>
  <si>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</si>
  <si>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</si>
  <si>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</si>
  <si>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</si>
  <si>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</si>
  <si>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</si>
  <si>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</si>
  <si>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</si>
  <si>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</si>
  <si>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</si>
  <si>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</si>
  <si>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</si>
  <si>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</si>
  <si>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</si>
  <si>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</si>
  <si>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</si>
  <si>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</si>
  <si>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</si>
  <si>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</si>
  <si>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</si>
  <si>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</si>
  <si>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</si>
  <si>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</si>
  <si>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</si>
  <si>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</si>
  <si>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</si>
  <si>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</si>
  <si>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</si>
  <si>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</si>
  <si>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</si>
  <si>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</si>
  <si>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</si>
  <si>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</si>
  <si>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</si>
  <si>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</si>
  <si>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</si>
  <si>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</si>
  <si>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</si>
  <si>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</si>
  <si>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</si>
  <si>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</si>
  <si>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</si>
  <si>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</si>
  <si>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</si>
  <si>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</si>
  <si>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</si>
  <si>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</si>
  <si>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</si>
  <si>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</si>
  <si>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</si>
  <si>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</si>
  <si>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</si>
  <si>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</si>
  <si>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</si>
  <si>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</si>
  <si>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</si>
  <si>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</si>
  <si>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</si>
  <si>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</si>
  <si>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</si>
  <si>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</si>
  <si>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</si>
  <si>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</si>
  <si>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</si>
  <si>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</si>
  <si>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</si>
  <si>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</si>
  <si>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</si>
  <si>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</si>
  <si>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</si>
  <si>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</si>
  <si>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</si>
  <si>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</si>
  <si>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</si>
  <si>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</si>
  <si>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</si>
  <si>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</si>
  <si>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</si>
  <si>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</si>
  <si>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</si>
  <si>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</si>
  <si>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</si>
  <si>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</si>
  <si>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</si>
  <si>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</si>
  <si>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</si>
  <si>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</si>
  <si>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</si>
  <si>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</si>
  <si>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</si>
  <si>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</si>
  <si>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</si>
  <si>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</si>
  <si>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</si>
  <si>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</si>
  <si>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</si>
  <si>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</si>
  <si>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</si>
  <si>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</si>
  <si>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</si>
  <si>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</si>
  <si>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</si>
  <si>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</si>
  <si>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</si>
  <si>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</si>
  <si>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</si>
  <si>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</si>
  <si>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</si>
  <si>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</si>
  <si>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</si>
  <si>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</si>
  <si>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</si>
  <si>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</si>
  <si>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</si>
  <si>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</si>
  <si>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</si>
  <si>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</si>
  <si>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</si>
  <si>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</si>
  <si>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</si>
  <si>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</si>
  <si>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</si>
  <si>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</si>
  <si>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</si>
  <si>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</si>
  <si>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</si>
  <si>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</si>
  <si>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</si>
  <si>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</si>
  <si>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</si>
  <si>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</si>
  <si>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</si>
  <si>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</si>
  <si>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</si>
  <si>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</si>
  <si>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</si>
  <si>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</si>
  <si>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</si>
  <si>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</si>
  <si>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</si>
  <si>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</si>
  <si>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</si>
  <si>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</si>
  <si>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</si>
  <si>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</si>
  <si>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</si>
  <si>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</si>
  <si>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</si>
  <si>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</si>
  <si>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</si>
  <si>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</si>
  <si>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</si>
  <si>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</si>
  <si>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</si>
  <si>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</si>
  <si>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</si>
  <si>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</si>
  <si>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</si>
  <si>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</si>
  <si>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</si>
  <si>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</si>
  <si>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</si>
  <si>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</si>
  <si>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</si>
  <si>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</si>
  <si>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</si>
  <si>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</si>
  <si>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</si>
  <si>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</si>
  <si>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</si>
  <si>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</si>
  <si>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</si>
  <si>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</si>
  <si>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</si>
  <si>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</si>
  <si>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</si>
  <si>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</si>
  <si>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</si>
  <si>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</si>
  <si>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</si>
  <si>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</si>
  <si>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</si>
  <si>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</si>
  <si>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</si>
  <si>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</si>
  <si>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</si>
  <si>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</si>
  <si>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</si>
  <si>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</si>
  <si>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</si>
  <si>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</si>
  <si>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</si>
  <si>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</si>
  <si>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</si>
  <si>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</si>
  <si>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</si>
  <si>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</si>
  <si>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</si>
  <si>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</si>
  <si>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</si>
  <si>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</si>
  <si>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</si>
  <si>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</si>
  <si>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</si>
  <si>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</si>
  <si>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</si>
  <si>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</si>
  <si>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</si>
  <si>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</si>
  <si>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</si>
  <si>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</si>
  <si>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</si>
  <si>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</si>
  <si>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</si>
  <si>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</si>
  <si>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</si>
  <si>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</si>
  <si>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</si>
  <si>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</si>
  <si>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</si>
  <si>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</si>
  <si>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</si>
  <si>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</si>
  <si>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</si>
  <si>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</si>
  <si>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</si>
  <si>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</si>
  <si>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</si>
  <si>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</si>
  <si>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</si>
  <si>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</si>
  <si>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</si>
  <si>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</si>
  <si>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</si>
  <si>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</si>
  <si>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</si>
  <si>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</si>
  <si>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</si>
  <si>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</si>
  <si>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</si>
  <si>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</si>
  <si>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</si>
  <si>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</si>
  <si>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</si>
  <si>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</si>
  <si>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</si>
  <si>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</si>
  <si>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</si>
  <si>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</si>
  <si>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</si>
  <si>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</si>
  <si>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</si>
  <si>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</si>
  <si>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</si>
  <si>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</si>
  <si>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</si>
  <si>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</si>
  <si>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</si>
  <si>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</si>
  <si>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</si>
  <si>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</si>
  <si>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</si>
  <si>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</si>
  <si>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</si>
  <si>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</si>
  <si>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</si>
  <si>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</si>
  <si>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</si>
  <si>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</si>
  <si>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</si>
  <si>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</si>
  <si>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</si>
  <si>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</si>
  <si>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</si>
  <si>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</si>
  <si>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</si>
  <si>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</si>
  <si>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</si>
  <si>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</si>
  <si>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</si>
  <si>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</si>
  <si>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</si>
  <si>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</si>
  <si>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</si>
  <si>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</si>
  <si>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</si>
  <si>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</si>
  <si>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</si>
  <si>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</si>
  <si>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</si>
  <si>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</si>
  <si>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</si>
  <si>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</si>
  <si>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</si>
  <si>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</si>
  <si>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</si>
  <si>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</si>
  <si>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</si>
  <si>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</si>
  <si>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</si>
  <si>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</si>
  <si>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</si>
  <si>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</si>
  <si>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</si>
  <si>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</si>
  <si>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</si>
  <si>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</si>
  <si>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</si>
  <si>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</si>
  <si>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</si>
  <si>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</si>
  <si>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</si>
  <si>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</si>
  <si>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</si>
  <si>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</si>
  <si>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</si>
  <si>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</si>
  <si>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</si>
  <si>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</si>
  <si>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</si>
  <si>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</si>
  <si>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</si>
  <si>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</si>
  <si>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</si>
  <si>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</si>
  <si>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</si>
  <si>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</si>
  <si>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</si>
  <si>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</si>
  <si>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</si>
  <si>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</si>
  <si>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</si>
  <si>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</si>
  <si>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</si>
  <si>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</si>
  <si>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</si>
  <si>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</si>
  <si>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</si>
  <si>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</si>
  <si>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</si>
  <si>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</si>
  <si>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</si>
  <si>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</si>
  <si>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</si>
  <si>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</si>
  <si>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</si>
  <si>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</si>
  <si>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</si>
  <si>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</si>
  <si>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</si>
  <si>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</si>
  <si>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</si>
  <si>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</si>
  <si>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</si>
  <si>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</si>
  <si>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</si>
  <si>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</si>
  <si>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</si>
  <si>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</si>
  <si>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</si>
  <si>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</si>
  <si>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</si>
  <si>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</si>
  <si>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</si>
  <si>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</si>
  <si>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</si>
  <si>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</si>
  <si>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</si>
  <si>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</si>
  <si>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</si>
  <si>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</si>
  <si>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</si>
  <si>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</si>
  <si>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</si>
  <si>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</si>
  <si>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</si>
  <si>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</si>
  <si>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</si>
  <si>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</si>
  <si>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</si>
  <si>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</si>
  <si>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</si>
  <si>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</si>
  <si>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</si>
  <si>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</si>
  <si>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</si>
  <si>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</si>
  <si>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</si>
  <si>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</si>
  <si>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</si>
  <si>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</si>
  <si>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</si>
  <si>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</si>
  <si>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</si>
  <si>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</si>
  <si>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</si>
  <si>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</si>
  <si>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</si>
  <si>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</si>
  <si>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</si>
  <si>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</si>
  <si>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</si>
  <si>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</si>
  <si>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</si>
  <si>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</si>
  <si>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</si>
  <si>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</si>
  <si>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</si>
  <si>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</si>
  <si>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</si>
  <si>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</si>
  <si>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</si>
  <si>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</si>
  <si>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</si>
  <si>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</si>
  <si>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</si>
  <si>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</si>
  <si>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</si>
  <si>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</si>
  <si>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</si>
  <si>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</si>
  <si>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</si>
  <si>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</si>
  <si>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</si>
  <si>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</si>
  <si>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</si>
  <si>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</si>
  <si>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</si>
  <si>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</si>
  <si>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</si>
  <si>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</si>
  <si>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</si>
  <si>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</si>
  <si>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</si>
  <si>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</si>
  <si>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</si>
  <si>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</si>
  <si>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</si>
  <si>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</si>
  <si>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</si>
  <si>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</si>
  <si>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</si>
  <si>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</si>
  <si>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</si>
  <si>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</si>
  <si>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</si>
  <si>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</si>
  <si>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</si>
  <si>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</si>
  <si>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</si>
  <si>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</si>
  <si>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</si>
  <si>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</si>
  <si>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</si>
  <si>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</si>
  <si>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</si>
  <si>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</si>
  <si>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</si>
  <si>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</si>
  <si>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</si>
  <si>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</si>
  <si>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</si>
  <si>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</si>
  <si>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</si>
  <si>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</si>
  <si>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</si>
  <si>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</si>
  <si>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</si>
  <si>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</si>
  <si>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</si>
  <si>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</si>
  <si>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</si>
  <si>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</si>
  <si>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</si>
  <si>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</si>
  <si>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</si>
  <si>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</si>
  <si>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</si>
  <si>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</si>
  <si>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</si>
  <si>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</si>
  <si>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</si>
  <si>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</si>
  <si>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</si>
  <si>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</si>
  <si>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</si>
  <si>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</si>
  <si>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</si>
  <si>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</si>
  <si>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</si>
  <si>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</si>
  <si>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</si>
  <si>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</si>
  <si>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</si>
  <si>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</si>
  <si>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</si>
  <si>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</si>
  <si>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</si>
  <si>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</si>
  <si>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</si>
  <si>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</si>
  <si>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</si>
  <si>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</si>
  <si>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</si>
  <si>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</si>
  <si>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</si>
  <si>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</si>
  <si>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</si>
  <si>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</si>
  <si>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</si>
  <si>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</si>
  <si>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</si>
  <si>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</si>
  <si>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</si>
  <si>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</si>
  <si>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</si>
  <si>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</si>
  <si>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</si>
  <si>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</si>
  <si>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</si>
  <si>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</si>
  <si>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</si>
  <si>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</si>
  <si>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</si>
  <si>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</si>
  <si>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</si>
  <si>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</si>
  <si>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</si>
  <si>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</si>
  <si>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</si>
  <si>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</si>
  <si>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</si>
  <si>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</si>
  <si>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</si>
  <si>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</si>
  <si>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</si>
  <si>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</si>
  <si>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</si>
  <si>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</si>
  <si>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</si>
  <si>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</si>
  <si>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</si>
  <si>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</si>
  <si>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</si>
  <si>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</si>
  <si>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</si>
  <si>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</si>
  <si>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</si>
  <si>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</si>
  <si>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</si>
  <si>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</si>
  <si>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</si>
  <si>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</si>
  <si>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</si>
  <si>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</si>
  <si>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</si>
  <si>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</si>
  <si>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</si>
  <si>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</si>
  <si>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</si>
  <si>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</si>
  <si>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</si>
  <si>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</si>
  <si>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</si>
  <si>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</si>
  <si>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</si>
  <si>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</si>
  <si>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</si>
  <si>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</si>
  <si>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</si>
  <si>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</si>
  <si>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</si>
  <si>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</si>
  <si>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</si>
  <si>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</si>
  <si>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</si>
  <si>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</si>
  <si>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</si>
  <si>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</si>
  <si>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</si>
  <si>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</si>
  <si>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</si>
  <si>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</si>
  <si>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</si>
  <si>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</si>
  <si>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</si>
  <si>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</si>
  <si>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</si>
  <si>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</si>
  <si>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</si>
  <si>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</si>
  <si>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</si>
  <si>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</si>
  <si>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</si>
  <si>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</si>
  <si>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</si>
  <si>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</si>
  <si>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</si>
  <si>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</si>
  <si>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</si>
  <si>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</si>
  <si>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</si>
  <si>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</si>
  <si>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</si>
  <si>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</si>
  <si>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</si>
  <si>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</si>
  <si>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</si>
  <si>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</si>
  <si>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</si>
  <si>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</si>
  <si>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</si>
  <si>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</si>
  <si>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</si>
  <si>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</si>
  <si>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</si>
  <si>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</si>
  <si>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</si>
  <si>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</si>
  <si>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</si>
  <si>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</si>
  <si>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</si>
  <si>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</si>
  <si>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</si>
  <si>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</si>
  <si>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</si>
  <si>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</si>
  <si>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</si>
  <si>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</si>
  <si>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</si>
  <si>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</si>
  <si>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</si>
  <si>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</si>
  <si>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</si>
  <si>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</si>
  <si>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</si>
  <si>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</si>
  <si>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</si>
  <si>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</si>
  <si>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</si>
  <si>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</si>
  <si>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</si>
  <si>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</si>
  <si>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</si>
  <si>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</si>
  <si>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</si>
  <si>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</si>
  <si>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</si>
  <si>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</si>
  <si>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</si>
  <si>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</si>
  <si>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</si>
  <si>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</si>
  <si>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</si>
  <si>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</si>
  <si>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</si>
  <si>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</si>
  <si>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</si>
  <si>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</si>
  <si>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</si>
  <si>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</si>
  <si>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</si>
  <si>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</si>
  <si>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</si>
  <si>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</si>
  <si>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</si>
  <si>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</si>
  <si>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</si>
  <si>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</si>
  <si>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</si>
  <si>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</si>
  <si>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</si>
  <si>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</si>
  <si>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</si>
  <si>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</si>
  <si>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</si>
  <si>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</si>
  <si>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</si>
  <si>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</si>
  <si>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</si>
  <si>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</si>
  <si>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</si>
  <si>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</si>
  <si>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</si>
  <si>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</si>
  <si>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</si>
  <si>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</si>
  <si>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</si>
  <si>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</si>
  <si>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</si>
  <si>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</si>
  <si>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</si>
  <si>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</si>
  <si>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</si>
  <si>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</si>
  <si>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</si>
  <si>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</si>
  <si>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</si>
  <si>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</si>
  <si>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</si>
  <si>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</si>
  <si>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</si>
  <si>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</si>
  <si>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</si>
  <si>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</si>
  <si>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</si>
  <si>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</si>
  <si>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</si>
  <si>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</si>
  <si>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</si>
  <si>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</si>
  <si>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</si>
  <si>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</si>
  <si>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</si>
  <si>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</si>
  <si>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</si>
  <si>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</si>
  <si>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</si>
  <si>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</si>
  <si>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</si>
  <si>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</si>
  <si>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</si>
  <si>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</si>
  <si>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</si>
  <si>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</si>
  <si>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</si>
  <si>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</si>
  <si>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</si>
  <si>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</si>
  <si>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</si>
  <si>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</si>
  <si>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</si>
  <si>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</si>
  <si>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</si>
  <si>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</si>
  <si>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</si>
  <si>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</si>
  <si>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</si>
  <si>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</si>
  <si>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</si>
  <si>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</si>
  <si>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</si>
  <si>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</si>
  <si>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</si>
  <si>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</si>
  <si>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</si>
  <si>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</si>
  <si>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</si>
  <si>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</si>
  <si>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</si>
  <si>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</si>
  <si>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</si>
  <si>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</si>
  <si>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</si>
  <si>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</si>
  <si>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</si>
  <si>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</si>
  <si>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</si>
  <si>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</si>
  <si>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</si>
  <si>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</si>
  <si>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</si>
  <si>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</si>
  <si>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</si>
  <si>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</si>
  <si>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</si>
  <si>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</si>
  <si>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</si>
  <si>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</si>
  <si>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</si>
  <si>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</si>
  <si>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</si>
  <si>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</si>
  <si>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</si>
  <si>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</si>
  <si>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</si>
  <si>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</si>
  <si>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</si>
  <si>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</si>
  <si>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</si>
  <si>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</si>
  <si>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</si>
  <si>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</si>
  <si>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</si>
  <si>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</si>
  <si>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</si>
  <si>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</si>
  <si>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</si>
  <si>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</si>
  <si>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</si>
  <si>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</si>
  <si>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</si>
  <si>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</si>
  <si>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</si>
  <si>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</si>
  <si>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</si>
  <si>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</si>
  <si>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</si>
  <si>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</si>
  <si>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</si>
  <si>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</si>
  <si>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</si>
  <si>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</si>
  <si>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</si>
  <si>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</si>
  <si>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</si>
  <si>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</si>
  <si>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</si>
  <si>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</si>
  <si>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</si>
  <si>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</si>
  <si>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</si>
  <si>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</si>
  <si>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</si>
  <si>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</si>
  <si>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</si>
  <si>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</si>
  <si>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</si>
  <si>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</si>
  <si>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</si>
  <si>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</si>
  <si>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</si>
  <si>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</si>
  <si>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</si>
  <si>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</si>
  <si>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</si>
  <si>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</si>
  <si>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</si>
  <si>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</si>
  <si>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</si>
  <si>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</si>
  <si>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</si>
  <si>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</si>
  <si>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</si>
  <si>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</si>
  <si>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</si>
  <si>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</si>
  <si>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</si>
  <si>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</si>
  <si>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</si>
  <si>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</si>
  <si>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</si>
  <si>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</si>
  <si>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</si>
  <si>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</si>
  <si>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</si>
  <si>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</si>
  <si>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</si>
  <si>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</si>
  <si>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</si>
  <si>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</si>
  <si>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</si>
  <si>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</si>
  <si>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</si>
  <si>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</si>
  <si>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</si>
  <si>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</si>
  <si>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</si>
  <si>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</si>
  <si>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</si>
  <si>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</si>
  <si>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</si>
  <si>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</si>
  <si>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</si>
  <si>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</si>
  <si>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</si>
  <si>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</si>
  <si>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</si>
  <si>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</si>
  <si>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</si>
  <si>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</si>
  <si>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</si>
  <si>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</si>
  <si>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</si>
  <si>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</si>
  <si>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</si>
  <si>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</si>
  <si>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</si>
  <si>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</si>
  <si>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</si>
  <si>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</si>
  <si>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</si>
  <si>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</si>
  <si>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</si>
  <si>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</si>
  <si>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</si>
  <si>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</si>
  <si>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</si>
  <si>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</si>
  <si>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</si>
  <si>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</si>
  <si>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</si>
  <si>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</si>
  <si>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</si>
  <si>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</si>
  <si>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</si>
  <si>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</si>
  <si>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</si>
  <si>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</si>
  <si>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</si>
  <si>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</si>
  <si>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</si>
  <si>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</si>
  <si>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</si>
  <si>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</si>
  <si>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</si>
  <si>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</si>
  <si>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</si>
  <si>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</si>
  <si>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</si>
  <si>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</si>
  <si>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</si>
  <si>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</si>
  <si>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</si>
  <si>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</si>
  <si>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</si>
  <si>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</si>
  <si>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</si>
  <si>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</si>
  <si>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</si>
  <si>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</si>
  <si>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</si>
  <si>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</si>
  <si>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</si>
  <si>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</si>
  <si>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</si>
  <si>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</si>
  <si>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</si>
  <si>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</si>
  <si>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</si>
  <si>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</si>
  <si>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</si>
  <si>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</si>
  <si>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</si>
  <si>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</si>
  <si>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</si>
  <si>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</si>
  <si>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</si>
  <si>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</si>
  <si>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</si>
  <si>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</si>
  <si>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</si>
  <si>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</si>
  <si>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</si>
  <si>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</si>
  <si>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</si>
  <si>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</si>
  <si>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</si>
  <si>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</si>
  <si>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</si>
  <si>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</si>
  <si>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</si>
  <si>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</si>
  <si>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</si>
  <si>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</si>
  <si>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</si>
  <si>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</si>
  <si>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</si>
  <si>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</si>
  <si>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</si>
  <si>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</si>
  <si>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</si>
  <si>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</si>
  <si>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</si>
  <si>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</si>
  <si>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</si>
  <si>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</si>
  <si>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</si>
  <si>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</si>
  <si>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</si>
  <si>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</si>
  <si>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</si>
  <si>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</si>
  <si>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</si>
  <si>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</si>
  <si>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</si>
  <si>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</si>
  <si>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</si>
  <si>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</si>
  <si>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</si>
  <si>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</si>
  <si>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</si>
  <si>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</si>
  <si>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</si>
  <si>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</si>
  <si>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</si>
  <si>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</si>
  <si>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</si>
  <si>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</si>
  <si>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</si>
  <si>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</si>
  <si>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</si>
  <si>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</si>
  <si>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</si>
  <si>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</si>
  <si>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</si>
  <si>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</si>
  <si>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</si>
  <si>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</si>
  <si>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</si>
  <si>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</si>
  <si>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</si>
  <si>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</si>
  <si>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</si>
  <si>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</si>
  <si>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</si>
  <si>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</si>
  <si>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</si>
  <si>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</si>
  <si>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</si>
  <si>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</si>
  <si>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</si>
  <si>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</si>
  <si>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</si>
  <si>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</si>
  <si>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</si>
  <si>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</si>
  <si>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</si>
  <si>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</si>
  <si>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</si>
  <si>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</si>
  <si>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</si>
  <si>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</si>
  <si>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</si>
  <si>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</si>
  <si>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</si>
  <si>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</si>
  <si>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</si>
  <si>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</si>
  <si>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</si>
  <si>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</si>
  <si>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</si>
  <si>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</si>
  <si>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</si>
  <si>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</si>
  <si>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</si>
  <si>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</si>
  <si>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</si>
  <si>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</si>
  <si>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</si>
  <si>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</si>
  <si>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</si>
  <si>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</si>
  <si>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</si>
  <si>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</si>
  <si>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</si>
  <si>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</si>
  <si>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</si>
  <si>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</si>
  <si>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</si>
  <si>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</si>
  <si>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</si>
  <si>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</si>
  <si>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</si>
  <si>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</si>
  <si>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</si>
  <si>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</si>
  <si>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</si>
  <si>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</si>
  <si>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</si>
  <si>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</si>
  <si>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</si>
  <si>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</si>
  <si>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</si>
  <si>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</si>
  <si>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</si>
  <si>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</si>
  <si>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</si>
  <si>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</si>
  <si>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</si>
  <si>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</si>
  <si>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</si>
  <si>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</si>
  <si>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</si>
  <si>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</si>
  <si>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</si>
  <si>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</si>
  <si>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</si>
  <si>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</si>
  <si>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</si>
  <si>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</si>
  <si>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</si>
  <si>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</si>
  <si>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</si>
  <si>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</si>
  <si>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</si>
  <si>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</si>
  <si>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</si>
  <si>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</si>
  <si>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</si>
  <si>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</si>
  <si>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</si>
  <si>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</si>
  <si>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</si>
  <si>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</si>
  <si>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</si>
  <si>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</si>
  <si>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</si>
  <si>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</si>
  <si>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</si>
  <si>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</si>
  <si>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</si>
  <si>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</si>
  <si>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</si>
  <si>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</si>
  <si>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</si>
  <si>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</si>
  <si>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</si>
  <si>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</si>
  <si>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</si>
  <si>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</si>
  <si>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</si>
  <si>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</si>
  <si>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</si>
  <si>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</si>
  <si>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</si>
  <si>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</si>
  <si>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</si>
  <si>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</si>
  <si>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</si>
  <si>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</si>
  <si>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</si>
  <si>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</si>
  <si>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</si>
  <si>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</si>
  <si>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</si>
  <si>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</si>
  <si>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</si>
  <si>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</si>
  <si>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</si>
  <si>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</si>
  <si>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</si>
  <si>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</si>
  <si>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</si>
  <si>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</si>
  <si>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</si>
  <si>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</si>
  <si>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</si>
  <si>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</si>
  <si>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</si>
  <si>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</si>
  <si>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</si>
  <si>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</si>
  <si>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</si>
  <si>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</si>
  <si>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</si>
  <si>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</si>
  <si>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</si>
  <si>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</si>
  <si>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</si>
  <si>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</si>
  <si>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</si>
  <si>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</si>
  <si>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</si>
  <si>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</si>
  <si>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</si>
  <si>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</si>
  <si>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</si>
  <si>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</si>
  <si>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</si>
  <si>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</si>
  <si>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</si>
  <si>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</si>
  <si>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</si>
  <si>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</si>
  <si>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</si>
  <si>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</si>
  <si>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</si>
  <si>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</si>
  <si>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</si>
  <si>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</si>
  <si>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</si>
  <si>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</si>
  <si>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</si>
  <si>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</si>
  <si>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</si>
  <si>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</si>
  <si>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</si>
  <si>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</si>
  <si>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</si>
  <si>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</si>
  <si>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</si>
  <si>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</si>
  <si>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</si>
  <si>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</si>
  <si>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</si>
  <si>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</si>
  <si>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</si>
  <si>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</si>
  <si>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</si>
  <si>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</si>
  <si>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</si>
  <si>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</si>
  <si>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</si>
  <si>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</si>
  <si>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</si>
  <si>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</si>
  <si>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</si>
  <si>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</si>
  <si>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</si>
  <si>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</si>
  <si>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</si>
  <si>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</si>
  <si>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</si>
  <si>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</si>
  <si>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</si>
  <si>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</si>
  <si>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</si>
  <si>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</si>
  <si>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</si>
  <si>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</si>
  <si>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</si>
  <si>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</si>
  <si>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</si>
  <si>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</si>
  <si>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</si>
  <si>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</si>
  <si>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</si>
  <si>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</si>
  <si>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</si>
  <si>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</si>
  <si>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</si>
  <si>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</si>
  <si>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</si>
  <si>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</si>
  <si>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</si>
  <si>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</si>
  <si>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</si>
  <si>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</si>
  <si>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</si>
  <si>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</si>
  <si>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</si>
  <si>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</si>
  <si>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</si>
  <si>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</si>
  <si>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</si>
  <si>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</si>
  <si>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</si>
  <si>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</si>
  <si>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</si>
  <si>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</si>
  <si>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</si>
  <si>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</si>
  <si>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</si>
  <si>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</si>
  <si>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</si>
  <si>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</si>
  <si>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</si>
  <si>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</si>
  <si>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</si>
  <si>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</si>
  <si>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</si>
  <si>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</si>
  <si>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</si>
  <si>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</si>
  <si>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</si>
  <si>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</si>
  <si>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</si>
  <si>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</si>
  <si>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</si>
  <si>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</si>
  <si>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</si>
  <si>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</si>
  <si>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</si>
  <si>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</si>
  <si>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</si>
  <si>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</si>
  <si>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</si>
  <si>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</si>
  <si>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</si>
  <si>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</si>
  <si>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</si>
  <si>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</si>
  <si>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</si>
  <si>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</si>
  <si>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</si>
  <si>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</si>
  <si>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</si>
  <si>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</si>
  <si>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</si>
  <si>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</si>
  <si>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</si>
  <si>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</si>
  <si>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</si>
  <si>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</si>
  <si>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</si>
  <si>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</si>
  <si>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</si>
  <si>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</si>
  <si>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</si>
  <si>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</si>
  <si>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</si>
  <si>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</si>
  <si>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</si>
  <si>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</si>
  <si>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</si>
  <si>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</si>
  <si>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</si>
  <si>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</si>
  <si>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</si>
  <si>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</si>
  <si>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</si>
  <si>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</si>
  <si>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</si>
  <si>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</si>
  <si>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</si>
  <si>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</si>
  <si>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</si>
  <si>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</si>
  <si>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</si>
  <si>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</si>
  <si>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</si>
  <si>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</si>
  <si>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</si>
  <si>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</si>
  <si>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</si>
  <si>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</si>
  <si>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</si>
  <si>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</si>
  <si>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</si>
  <si>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</si>
  <si>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</si>
  <si>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</si>
  <si>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</si>
  <si>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</si>
  <si>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</si>
  <si>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</si>
  <si>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</si>
  <si>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</si>
  <si>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</si>
  <si>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</si>
  <si>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</si>
  <si>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</si>
  <si>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</si>
  <si>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</si>
  <si>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</si>
  <si>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</si>
  <si>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</si>
  <si>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</si>
  <si>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</si>
  <si>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</si>
  <si>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</si>
  <si>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</si>
  <si>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</si>
  <si>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</si>
  <si>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</si>
  <si>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</si>
  <si>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</si>
  <si>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</si>
  <si>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</si>
  <si>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</si>
  <si>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</si>
  <si>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</si>
  <si>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</si>
  <si>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</si>
  <si>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</si>
  <si>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</si>
  <si>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</si>
  <si>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</si>
  <si>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</si>
  <si>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</si>
  <si>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</si>
  <si>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</si>
  <si>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</si>
  <si>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</si>
  <si>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</si>
  <si>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</si>
  <si>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</si>
  <si>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</si>
  <si>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</si>
  <si>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</si>
  <si>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</si>
  <si>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</si>
  <si>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</si>
  <si>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</si>
  <si>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</si>
  <si>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</si>
  <si>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</si>
  <si>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</si>
  <si>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</si>
  <si>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</si>
  <si>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</si>
  <si>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</si>
  <si>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</si>
  <si>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</si>
  <si>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</si>
  <si>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</si>
  <si>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</si>
  <si>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</si>
  <si>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</si>
  <si>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</si>
  <si>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</si>
  <si>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</si>
  <si>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</si>
  <si>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</si>
  <si>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</si>
  <si>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</si>
  <si>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</si>
  <si>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</si>
  <si>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</si>
  <si>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</si>
  <si>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</si>
  <si>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</si>
  <si>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</si>
  <si>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</si>
  <si>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</si>
  <si>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</si>
  <si>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</si>
  <si>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</si>
  <si>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</si>
  <si>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</si>
  <si>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</si>
  <si>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</si>
  <si>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</si>
  <si>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</si>
  <si>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</si>
  <si>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</si>
  <si>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</si>
  <si>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</si>
  <si>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</si>
  <si>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</si>
  <si>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</si>
  <si>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</si>
  <si>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</si>
  <si>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</si>
  <si>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</si>
  <si>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</si>
  <si>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</si>
  <si>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</si>
  <si>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</si>
  <si>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</si>
  <si>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</si>
  <si>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</si>
  <si>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</si>
  <si>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</si>
  <si>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</si>
  <si>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</si>
  <si>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</si>
  <si>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</si>
  <si>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</si>
  <si>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</si>
  <si>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</si>
  <si>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</si>
  <si>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</si>
  <si>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</si>
  <si>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</si>
  <si>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</si>
  <si>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</si>
  <si>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</si>
  <si>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</si>
  <si>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</si>
  <si>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</si>
  <si>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</si>
  <si>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</si>
  <si>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</si>
  <si>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</si>
  <si>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</si>
  <si>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</si>
  <si>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</si>
  <si>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</si>
  <si>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</si>
  <si>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</si>
  <si>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</si>
  <si>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</si>
  <si>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</si>
  <si>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</si>
  <si>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</si>
  <si>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</si>
  <si>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</si>
  <si>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</si>
  <si>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</si>
  <si>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</si>
  <si>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</si>
  <si>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</si>
  <si>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</si>
  <si>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</si>
  <si>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</si>
  <si>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</si>
  <si>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</si>
  <si>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</si>
  <si>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</si>
  <si>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</si>
  <si>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</si>
  <si>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</si>
  <si>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</si>
  <si>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</si>
  <si>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</si>
  <si>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</si>
  <si>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</si>
  <si>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</si>
  <si>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</si>
  <si>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</si>
  <si>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</si>
  <si>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</si>
  <si>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</si>
  <si>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</si>
  <si>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</si>
  <si>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</si>
  <si>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</si>
  <si>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</si>
  <si>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</si>
  <si>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</si>
  <si>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</si>
  <si>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</si>
  <si>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</si>
  <si>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</si>
  <si>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</si>
  <si>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</si>
  <si>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</si>
  <si>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</si>
  <si>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</si>
  <si>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</si>
  <si>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</si>
  <si>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</si>
  <si>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</si>
  <si>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</si>
  <si>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</si>
  <si>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</si>
  <si>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</si>
  <si>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</si>
  <si>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</si>
  <si>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</si>
  <si>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</si>
  <si>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</si>
  <si>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</si>
  <si>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</si>
  <si>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</si>
  <si>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</si>
  <si>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</si>
  <si>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</si>
  <si>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</si>
  <si>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</si>
  <si>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</si>
  <si>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</si>
  <si>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</si>
  <si>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</si>
  <si>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</si>
  <si>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</si>
  <si>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</si>
  <si>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</si>
  <si>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</si>
  <si>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</si>
  <si>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</si>
  <si>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</si>
  <si>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</si>
  <si>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</si>
  <si>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</si>
  <si>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</si>
  <si>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</si>
  <si>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</si>
  <si>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</si>
  <si>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</si>
  <si>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</si>
  <si>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</si>
  <si>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</si>
  <si>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</si>
  <si>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</si>
  <si>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</si>
  <si>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</si>
  <si>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</si>
  <si>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</si>
  <si>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</si>
  <si>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</si>
  <si>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</si>
  <si>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</si>
  <si>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</si>
  <si>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</si>
  <si>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</si>
  <si>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</si>
  <si>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</si>
  <si>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</si>
  <si>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</si>
  <si>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</si>
  <si>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</si>
  <si>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</si>
  <si>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</si>
  <si>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</si>
  <si>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</si>
  <si>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</si>
  <si>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</si>
  <si>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</si>
  <si>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</si>
  <si>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</si>
  <si>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</si>
  <si>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</si>
  <si>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</si>
  <si>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</si>
  <si>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</si>
  <si>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</si>
  <si>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</si>
  <si>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</si>
  <si>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</si>
  <si>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</si>
  <si>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</si>
  <si>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</si>
  <si>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</si>
  <si>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</si>
  <si>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</si>
  <si>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</si>
  <si>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</si>
  <si>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</si>
  <si>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</si>
  <si>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</si>
  <si>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</si>
  <si>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</si>
  <si>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</si>
  <si>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</si>
  <si>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</si>
  <si>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</si>
  <si>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</si>
  <si>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</si>
  <si>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</si>
  <si>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</si>
  <si>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</si>
  <si>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</si>
  <si>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</si>
  <si>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</si>
  <si>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</si>
  <si>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</si>
  <si>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</si>
  <si>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</si>
  <si>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</si>
  <si>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</si>
  <si>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</si>
  <si>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</si>
  <si>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</si>
  <si>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</si>
  <si>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</si>
  <si>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</si>
  <si>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</si>
  <si>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</si>
  <si>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</si>
  <si>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</si>
  <si>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</si>
  <si>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</si>
  <si>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</si>
  <si>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</si>
  <si>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</si>
  <si>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</si>
  <si>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</si>
  <si>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</si>
  <si>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</si>
  <si>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</si>
  <si>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</si>
  <si>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</si>
  <si>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</si>
  <si>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</si>
  <si>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</si>
  <si>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</si>
  <si>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</si>
  <si>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</si>
  <si>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</si>
  <si>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</si>
  <si>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</si>
  <si>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</si>
  <si>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</si>
  <si>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</si>
  <si>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</si>
  <si>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</si>
  <si>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</si>
  <si>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</si>
  <si>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</si>
  <si>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</si>
  <si>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</si>
  <si>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</si>
  <si>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</si>
  <si>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</si>
  <si>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</si>
  <si>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</si>
  <si>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</si>
  <si>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</si>
  <si>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</si>
  <si>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</si>
  <si>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</si>
  <si>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</si>
  <si>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</si>
  <si>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</si>
  <si>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</si>
  <si>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</si>
  <si>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</si>
  <si>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</si>
  <si>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</si>
  <si>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</si>
  <si>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</si>
  <si>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</si>
  <si>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</si>
  <si>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</si>
  <si>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</si>
  <si>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</si>
  <si>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</si>
  <si>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</si>
  <si>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</si>
  <si>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</si>
  <si>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</si>
  <si>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</si>
  <si>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</si>
  <si>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</si>
  <si>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</si>
  <si>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</si>
  <si>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</si>
  <si>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</si>
  <si>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</si>
  <si>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</si>
  <si>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</si>
  <si>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</si>
  <si>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</si>
  <si>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</si>
  <si>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</si>
  <si>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</si>
  <si>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</si>
  <si>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</si>
  <si>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</si>
  <si>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</si>
  <si>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</si>
  <si>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</si>
  <si>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</si>
  <si>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</si>
  <si>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</si>
  <si>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</si>
  <si>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</si>
  <si>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</si>
  <si>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</si>
  <si>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</si>
  <si>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</si>
  <si>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</si>
  <si>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</si>
  <si>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</si>
  <si>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</si>
  <si>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</si>
  <si>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</si>
  <si>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</si>
  <si>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</si>
  <si>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</si>
  <si>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</si>
  <si>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</si>
  <si>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</si>
  <si>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</si>
  <si>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</si>
  <si>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</si>
  <si>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</si>
  <si>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</si>
  <si>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</si>
  <si>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</si>
  <si>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</si>
  <si>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</si>
  <si>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</si>
  <si>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</si>
  <si>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</si>
  <si>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</si>
  <si>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</si>
  <si>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</si>
  <si>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</si>
  <si>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</si>
  <si>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</si>
  <si>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</si>
  <si>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</si>
  <si>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</si>
  <si>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</si>
  <si>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</si>
  <si>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</si>
  <si>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</si>
  <si>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</si>
  <si>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</si>
  <si>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</si>
  <si>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</si>
  <si>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</si>
  <si>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</si>
  <si>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</si>
  <si>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</si>
  <si>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</si>
  <si>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</si>
  <si>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</si>
  <si>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</si>
  <si>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</si>
  <si>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</si>
  <si>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</si>
  <si>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</si>
  <si>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</si>
  <si>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</si>
  <si>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</si>
  <si>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</si>
  <si>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</si>
  <si>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</si>
  <si>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</si>
  <si>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</si>
  <si>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</si>
  <si>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</si>
  <si>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</si>
  <si>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</si>
  <si>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</si>
  <si>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</si>
  <si>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</si>
  <si>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</si>
  <si>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</si>
  <si>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</si>
  <si>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</si>
  <si>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</si>
  <si>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</si>
  <si>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</si>
  <si>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</si>
  <si>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</si>
  <si>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</si>
  <si>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</si>
  <si>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</si>
  <si>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</si>
  <si>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</si>
  <si>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</si>
  <si>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</si>
  <si>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</si>
  <si>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</si>
  <si>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</si>
  <si>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</si>
  <si>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</si>
  <si>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</si>
  <si>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</si>
  <si>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</si>
  <si>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</si>
  <si>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</si>
  <si>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</si>
  <si>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</si>
  <si>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</si>
  <si>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</si>
  <si>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</si>
  <si>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</si>
  <si>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</si>
  <si>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</si>
  <si>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</si>
  <si>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</si>
  <si>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</si>
  <si>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</si>
  <si>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</si>
  <si>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</si>
  <si>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</si>
  <si>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</si>
  <si>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</si>
  <si>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</si>
  <si>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</si>
  <si>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</si>
  <si>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</si>
  <si>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</si>
  <si>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</si>
  <si>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</si>
  <si>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</si>
  <si>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</si>
  <si>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</si>
  <si>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</si>
  <si>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</si>
  <si>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</si>
  <si>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</si>
  <si>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</si>
  <si>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</si>
  <si>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</si>
  <si>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</si>
  <si>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</si>
  <si>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</si>
  <si>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</si>
  <si>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</si>
  <si>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</si>
  <si>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</si>
  <si>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</si>
  <si>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</si>
  <si>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</si>
  <si>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</si>
  <si>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</si>
  <si>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</si>
  <si>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</si>
  <si>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</si>
  <si>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</si>
  <si>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</si>
  <si>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</si>
  <si>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</si>
  <si>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</si>
  <si>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</si>
  <si>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</si>
  <si>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</si>
  <si>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</si>
  <si>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</si>
  <si>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</si>
  <si>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</si>
  <si>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</si>
  <si>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</si>
  <si>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</si>
  <si>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</si>
  <si>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</si>
  <si>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</si>
  <si>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</si>
  <si>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</si>
  <si>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</si>
  <si>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</si>
  <si>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</si>
  <si>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</si>
  <si>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</si>
  <si>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</si>
  <si>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</si>
  <si>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</si>
  <si>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</si>
  <si>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</si>
  <si>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</si>
  <si>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</si>
  <si>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</si>
  <si>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</si>
  <si>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</si>
  <si>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</si>
  <si>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</si>
  <si>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</si>
  <si>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</si>
  <si>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</si>
  <si>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</si>
  <si>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</si>
  <si>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</si>
  <si>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</si>
  <si>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</si>
  <si>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</si>
  <si>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</si>
  <si>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</si>
  <si>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</si>
  <si>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</si>
  <si>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</si>
  <si>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</si>
  <si>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</si>
  <si>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</si>
  <si>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</si>
  <si>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</si>
  <si>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</si>
  <si>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</si>
  <si>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</si>
  <si>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</si>
  <si>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</si>
  <si>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</si>
  <si>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</si>
  <si>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</si>
  <si>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</si>
  <si>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</si>
  <si>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</si>
  <si>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</si>
  <si>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</si>
  <si>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</si>
  <si>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</si>
  <si>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</si>
  <si>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</si>
  <si>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</si>
  <si>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</si>
  <si>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</si>
  <si>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</si>
  <si>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</si>
  <si>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</si>
  <si>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</si>
  <si>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</si>
  <si>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</si>
  <si>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</si>
  <si>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</si>
  <si>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</si>
  <si>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</si>
  <si>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</si>
  <si>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</si>
  <si>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</si>
  <si>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</si>
  <si>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</si>
  <si>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</si>
  <si>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</si>
  <si>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</si>
  <si>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</si>
  <si>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</si>
  <si>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</si>
  <si>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</si>
  <si>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</si>
  <si>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</si>
  <si>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</si>
  <si>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</si>
  <si>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</si>
  <si>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</si>
  <si>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</si>
  <si>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</si>
  <si>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</si>
  <si>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</si>
  <si>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</si>
  <si>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</si>
  <si>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</si>
  <si>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</si>
  <si>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</si>
  <si>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</si>
  <si>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</si>
  <si>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</si>
  <si>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</si>
  <si>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</si>
  <si>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</si>
  <si>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</si>
  <si>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</si>
  <si>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</si>
  <si>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</si>
  <si>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</si>
  <si>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</si>
  <si>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</si>
  <si>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</si>
  <si>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</si>
  <si>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</si>
  <si>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</si>
  <si>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</si>
  <si>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</si>
  <si>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</si>
  <si>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</si>
  <si>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</si>
  <si>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</si>
  <si>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</si>
  <si>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</si>
  <si>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</si>
  <si>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</si>
  <si>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</si>
  <si>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</si>
  <si>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</si>
  <si>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</si>
  <si>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</si>
  <si>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</si>
  <si>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</si>
  <si>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</si>
  <si>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</si>
  <si>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</si>
  <si>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</si>
  <si>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</si>
  <si>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</si>
  <si>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</si>
  <si>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</si>
  <si>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</si>
  <si>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</si>
  <si>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</si>
  <si>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</si>
  <si>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</si>
  <si>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</si>
  <si>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</si>
  <si>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</si>
  <si>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</si>
  <si>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</si>
  <si>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</si>
  <si>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</si>
  <si>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</si>
  <si>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</si>
  <si>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</si>
  <si>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</si>
  <si>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</si>
  <si>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</si>
  <si>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</si>
  <si>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</si>
  <si>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</si>
  <si>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</si>
  <si>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</si>
  <si>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</si>
  <si>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</si>
  <si>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</si>
  <si>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</si>
  <si>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</si>
  <si>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</si>
  <si>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</si>
  <si>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</si>
  <si>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</si>
  <si>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</si>
  <si>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</si>
  <si>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</si>
  <si>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</si>
  <si>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</si>
  <si>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</si>
  <si>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</si>
  <si>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</si>
  <si>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</si>
  <si>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</si>
  <si>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</si>
  <si>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</si>
  <si>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</si>
  <si>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</si>
  <si>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</si>
  <si>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</si>
  <si>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</si>
  <si>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</si>
  <si>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</si>
  <si>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</si>
  <si>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</si>
  <si>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</si>
  <si>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</si>
  <si>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</si>
  <si>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</si>
  <si>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</si>
  <si>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</si>
  <si>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</si>
  <si>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</si>
  <si>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</si>
  <si>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</si>
  <si>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</si>
  <si>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</si>
  <si>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</si>
  <si>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</si>
  <si>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</si>
  <si>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</si>
  <si>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</si>
  <si>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</si>
  <si>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</si>
  <si>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</si>
  <si>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</si>
  <si>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</si>
  <si>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</si>
  <si>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</si>
  <si>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</si>
  <si>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</si>
  <si>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</si>
  <si>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</si>
  <si>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</si>
  <si>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</si>
  <si>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</si>
  <si>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</si>
  <si>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</si>
  <si>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</si>
  <si>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</si>
  <si>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</si>
  <si>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</si>
  <si>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</si>
  <si>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</si>
  <si>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</si>
  <si>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</si>
  <si>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</si>
  <si>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</si>
  <si>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</si>
  <si>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</si>
  <si>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</si>
  <si>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</si>
  <si>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</si>
  <si>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</si>
  <si>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</si>
  <si>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</si>
  <si>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</si>
  <si>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</si>
  <si>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</si>
  <si>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</si>
  <si>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</si>
  <si>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</si>
  <si>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</si>
  <si>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</si>
  <si>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</si>
  <si>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</si>
  <si>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</si>
  <si>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</si>
  <si>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</si>
  <si>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</si>
  <si>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</si>
  <si>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</si>
  <si>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</si>
  <si>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</si>
  <si>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</si>
  <si>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</si>
  <si>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</si>
  <si>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</si>
  <si>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</si>
  <si>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</si>
  <si>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</si>
  <si>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</si>
  <si>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</si>
  <si>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</si>
  <si>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</si>
  <si>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</si>
  <si>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</si>
  <si>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</si>
  <si>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</si>
  <si>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</si>
  <si>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</si>
  <si>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</si>
  <si>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</si>
  <si>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</si>
  <si>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</si>
  <si>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</si>
  <si>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</si>
  <si>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</si>
  <si>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</si>
  <si>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</si>
  <si>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</si>
  <si>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</si>
  <si>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</si>
  <si>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</si>
  <si>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</si>
  <si>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</si>
  <si>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</si>
  <si>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</si>
  <si>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</si>
  <si>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</si>
  <si>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</si>
  <si>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</si>
  <si>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</si>
  <si>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</si>
  <si>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</si>
  <si>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</si>
  <si>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</si>
  <si>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</si>
  <si>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</si>
  <si>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</si>
  <si>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</si>
  <si>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</si>
  <si>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</si>
  <si>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</si>
  <si>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</si>
  <si>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</si>
  <si>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</si>
  <si>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</si>
  <si>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</si>
  <si>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</si>
  <si>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</si>
  <si>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</si>
  <si>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</si>
  <si>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</si>
  <si>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</si>
  <si>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</si>
  <si>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</si>
  <si>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</si>
  <si>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</si>
  <si>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</si>
  <si>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</si>
  <si>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</si>
  <si>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</si>
  <si>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</si>
  <si>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</si>
  <si>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</si>
  <si>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</si>
  <si>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</si>
  <si>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</si>
  <si>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</si>
  <si>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</si>
  <si>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</si>
  <si>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</si>
  <si>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</si>
  <si>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</si>
  <si>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</si>
  <si>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</si>
  <si>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</si>
  <si>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</si>
  <si>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</si>
  <si>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</si>
  <si>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</si>
  <si>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</si>
  <si>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</si>
  <si>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</si>
  <si>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</si>
  <si>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</si>
  <si>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</si>
  <si>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</si>
  <si>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</si>
  <si>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</si>
  <si>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</si>
  <si>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</si>
  <si>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</si>
  <si>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</si>
  <si>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</si>
  <si>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</si>
  <si>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</si>
  <si>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</si>
  <si>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</si>
  <si>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</si>
  <si>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</si>
  <si>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</si>
  <si>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</si>
  <si>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</si>
  <si>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</si>
  <si>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</si>
  <si>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</si>
  <si>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</si>
  <si>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</si>
  <si>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</si>
  <si>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</si>
  <si>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</si>
  <si>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</si>
  <si>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</si>
  <si>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</si>
  <si>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</si>
  <si>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</si>
  <si>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</si>
  <si>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</si>
  <si>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</si>
  <si>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</si>
  <si>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</si>
  <si>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</si>
  <si>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</si>
  <si>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</si>
  <si>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</si>
  <si>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</si>
  <si>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</si>
  <si>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</si>
  <si>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</si>
  <si>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</si>
  <si>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</si>
  <si>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</si>
  <si>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</si>
  <si>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</si>
  <si>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</si>
  <si>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</si>
  <si>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</si>
  <si>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</si>
  <si>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</si>
  <si>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</si>
  <si>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</si>
  <si>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</si>
  <si>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</si>
  <si>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</si>
  <si>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</si>
  <si>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</si>
  <si>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</si>
  <si>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</si>
  <si>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</si>
  <si>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</si>
  <si>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</si>
  <si>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</si>
  <si>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</si>
  <si>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</si>
  <si>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</si>
  <si>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</si>
  <si>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</si>
  <si>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</si>
  <si>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</si>
  <si>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</si>
  <si>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</si>
  <si>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</si>
  <si>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</si>
  <si>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</si>
  <si>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</si>
  <si>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</si>
  <si>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</si>
  <si>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</si>
  <si>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</si>
  <si>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</si>
  <si>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</si>
  <si>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</si>
  <si>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</si>
  <si>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</si>
  <si>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</si>
  <si>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</si>
  <si>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</si>
  <si>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</si>
  <si>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</si>
  <si>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</si>
  <si>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</si>
  <si>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</si>
  <si>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</si>
  <si>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</si>
  <si>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</si>
  <si>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</si>
  <si>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</si>
  <si>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</si>
  <si>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</si>
  <si>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</si>
  <si>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</si>
  <si>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</si>
  <si>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</si>
  <si>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</si>
  <si>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</si>
  <si>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</si>
  <si>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</si>
  <si>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</si>
  <si>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</si>
  <si>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</si>
  <si>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</si>
  <si>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</si>
  <si>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</si>
  <si>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</si>
  <si>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</si>
  <si>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</si>
  <si>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</si>
  <si>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</si>
  <si>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</si>
  <si>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</si>
  <si>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</si>
  <si>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</si>
  <si>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</si>
  <si>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</si>
  <si>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</si>
  <si>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</si>
  <si>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</si>
  <si>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</si>
  <si>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</si>
  <si>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</si>
  <si>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</si>
  <si>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</si>
  <si>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</si>
  <si>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</si>
  <si>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</si>
  <si>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</si>
  <si>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</si>
  <si>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</si>
  <si>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</si>
  <si>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</si>
  <si>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</si>
  <si>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</si>
  <si>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</si>
  <si>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</si>
  <si>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</si>
  <si>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</si>
  <si>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</si>
  <si>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</si>
  <si>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</si>
  <si>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</si>
  <si>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</si>
  <si>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</si>
  <si>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</si>
  <si>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</si>
  <si>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</si>
  <si>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</si>
  <si>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</si>
  <si>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</si>
  <si>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</si>
  <si>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</si>
  <si>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</si>
  <si>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</si>
  <si>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</si>
  <si>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</si>
  <si>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</si>
  <si>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</si>
  <si>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</si>
  <si>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</si>
  <si>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</si>
  <si>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</si>
  <si>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</si>
  <si>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</si>
  <si>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</si>
  <si>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</si>
  <si>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</si>
  <si>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</si>
  <si>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</si>
  <si>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</si>
  <si>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</si>
  <si>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</si>
  <si>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</si>
  <si>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</si>
  <si>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</si>
  <si>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</si>
  <si>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</si>
  <si>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</si>
  <si>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</si>
  <si>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</si>
  <si>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</si>
  <si>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</si>
  <si>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</si>
  <si>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</si>
  <si>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</si>
  <si>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</si>
  <si>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</si>
  <si>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</si>
  <si>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</si>
  <si>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</si>
  <si>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</si>
  <si>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</si>
  <si>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</si>
  <si>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</si>
  <si>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</si>
  <si>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</si>
  <si>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</si>
  <si>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</si>
  <si>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</si>
  <si>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</si>
  <si>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</si>
  <si>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</si>
  <si>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</si>
  <si>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</si>
  <si>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</si>
  <si>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</si>
  <si>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</si>
  <si>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</si>
  <si>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</si>
  <si>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</si>
  <si>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</si>
  <si>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</si>
  <si>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</si>
  <si>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</si>
  <si>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</si>
  <si>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</si>
  <si>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</si>
  <si>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</si>
  <si>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</si>
  <si>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</si>
  <si>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</si>
  <si>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</si>
  <si>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</si>
  <si>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</si>
  <si>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</si>
  <si>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</si>
  <si>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</si>
  <si>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</si>
  <si>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</si>
  <si>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</si>
  <si>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</si>
  <si>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</si>
  <si>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</si>
  <si>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</si>
  <si>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</si>
  <si>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</si>
  <si>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</si>
  <si>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</si>
  <si>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</si>
  <si>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</si>
  <si>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</si>
  <si>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</si>
  <si>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</si>
  <si>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</si>
  <si>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</si>
  <si>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</si>
  <si>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</si>
  <si>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</si>
  <si>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</si>
  <si>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</si>
  <si>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</si>
  <si>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</si>
  <si>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</si>
  <si>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</si>
  <si>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</si>
  <si>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</si>
  <si>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</si>
  <si>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</si>
  <si>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</si>
  <si>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</si>
  <si>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</si>
  <si>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</si>
  <si>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</si>
  <si>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</si>
  <si>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</si>
  <si>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</si>
  <si>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</si>
  <si>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</si>
  <si>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</si>
  <si>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</si>
  <si>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</si>
  <si>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</si>
  <si>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</si>
  <si>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</si>
  <si>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</si>
  <si>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</si>
  <si>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</si>
  <si>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</si>
  <si>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</si>
  <si>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</si>
  <si>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</si>
  <si>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</si>
  <si>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</si>
  <si>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</si>
  <si>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</si>
  <si>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</si>
  <si>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</si>
  <si>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</si>
  <si>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</si>
  <si>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</si>
  <si>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</si>
  <si>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</si>
  <si>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</si>
  <si>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</si>
  <si>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</si>
  <si>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</si>
  <si>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</si>
  <si>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</si>
  <si>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</si>
  <si>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</si>
  <si>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</si>
  <si>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</si>
  <si>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</si>
  <si>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</si>
  <si>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</si>
  <si>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</si>
  <si>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</si>
  <si>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</si>
  <si>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</si>
  <si>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</si>
  <si>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</si>
  <si>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</si>
  <si>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</si>
  <si>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</si>
  <si>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</si>
  <si>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</si>
  <si>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</si>
  <si>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</si>
  <si>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</si>
  <si>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</si>
  <si>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</si>
  <si>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</si>
  <si>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</si>
  <si>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</si>
  <si>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</si>
  <si>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</si>
  <si>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</si>
  <si>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</si>
  <si>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</si>
  <si>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</si>
  <si>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</si>
  <si>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</si>
  <si>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</si>
  <si>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</si>
  <si>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</si>
  <si>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</si>
  <si>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</si>
  <si>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</si>
  <si>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</si>
  <si>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</si>
  <si>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</si>
  <si>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</si>
  <si>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</si>
  <si>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</si>
  <si>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</si>
  <si>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</si>
  <si>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</si>
  <si>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</si>
  <si>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</si>
  <si>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</si>
  <si>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</si>
  <si>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</si>
  <si>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</si>
  <si>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</si>
  <si>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</si>
  <si>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</si>
  <si>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</si>
  <si>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</si>
  <si>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</si>
  <si>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</si>
  <si>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</si>
  <si>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</si>
  <si>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</si>
  <si>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</si>
  <si>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</si>
  <si>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</si>
  <si>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</si>
  <si>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</si>
  <si>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</si>
  <si>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</si>
  <si>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</si>
  <si>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</si>
  <si>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</si>
  <si>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</si>
  <si>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</si>
  <si>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</si>
  <si>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</si>
  <si>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</si>
  <si>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</si>
  <si>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</si>
  <si>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</si>
  <si>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</si>
  <si>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</si>
  <si>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</si>
  <si>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</si>
  <si>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</si>
  <si>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</si>
  <si>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</si>
  <si>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</si>
  <si>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</si>
  <si>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</si>
  <si>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</si>
  <si>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</si>
  <si>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</si>
  <si>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</si>
  <si>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</si>
  <si>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</si>
  <si>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</si>
  <si>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</si>
  <si>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</si>
  <si>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</si>
  <si>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</si>
  <si>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</si>
  <si>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</si>
  <si>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</si>
  <si>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</si>
  <si>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</si>
  <si>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</si>
  <si>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</si>
  <si>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</si>
  <si>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</si>
  <si>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</si>
  <si>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</si>
  <si>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</si>
  <si>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</si>
  <si>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</si>
  <si>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</si>
  <si>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</si>
  <si>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</si>
  <si>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</si>
  <si>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</si>
  <si>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</si>
  <si>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</si>
  <si>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</si>
  <si>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</si>
  <si>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</si>
  <si>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</si>
  <si>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</si>
  <si>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</si>
  <si>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</si>
  <si>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</si>
  <si>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</si>
  <si>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</si>
  <si>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</si>
  <si>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</si>
  <si>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</si>
  <si>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</si>
  <si>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</si>
  <si>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</si>
  <si>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</si>
  <si>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</si>
  <si>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</si>
  <si>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</si>
  <si>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</si>
  <si>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</si>
  <si>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</si>
  <si>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</si>
  <si>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</si>
  <si>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</si>
  <si>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</si>
  <si>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</si>
  <si>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</si>
  <si>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</si>
  <si>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</si>
  <si>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</si>
  <si>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</si>
  <si>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</si>
  <si>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</si>
  <si>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</si>
  <si>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</si>
  <si>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</si>
  <si>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</si>
  <si>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</si>
  <si>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</si>
  <si>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</si>
  <si>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</si>
  <si>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</si>
  <si>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</si>
  <si>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</si>
  <si>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</si>
  <si>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</si>
  <si>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</si>
  <si>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</si>
  <si>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</si>
  <si>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</si>
  <si>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</si>
  <si>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</si>
  <si>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</si>
  <si>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</si>
  <si>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</si>
  <si>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</si>
  <si>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</si>
  <si>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</si>
  <si>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</si>
  <si>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</si>
  <si>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</si>
  <si>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</si>
  <si>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</si>
  <si>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</si>
  <si>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</si>
  <si>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</si>
  <si>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</si>
  <si>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</si>
  <si>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</si>
  <si>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</si>
  <si>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</si>
  <si>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</si>
  <si>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</si>
  <si>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</si>
  <si>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</si>
  <si>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</si>
  <si>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</si>
  <si>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</si>
  <si>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</si>
  <si>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</si>
  <si>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</si>
  <si>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</si>
  <si>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</si>
  <si>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</si>
  <si>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</si>
  <si>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</si>
  <si>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</si>
  <si>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</si>
  <si>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</si>
  <si>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</si>
  <si>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</si>
  <si>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</si>
  <si>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</si>
  <si>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</si>
  <si>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</si>
  <si>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</si>
  <si>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</si>
  <si>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</si>
  <si>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</si>
  <si>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</si>
  <si>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</si>
  <si>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</si>
  <si>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</si>
  <si>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</si>
  <si>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</si>
  <si>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</si>
  <si>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</si>
  <si>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</si>
  <si>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</si>
  <si>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</si>
  <si>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</si>
  <si>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</si>
  <si>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</si>
  <si>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</si>
  <si>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</si>
  <si>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</si>
  <si>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</si>
  <si>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</si>
  <si>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</si>
  <si>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</si>
  <si>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</si>
  <si>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</si>
  <si>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</si>
  <si>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</si>
  <si>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</si>
  <si>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</si>
  <si>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</si>
  <si>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</si>
  <si>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</si>
  <si>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</si>
  <si>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</si>
  <si>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</si>
  <si>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</si>
  <si>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</si>
  <si>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</si>
  <si>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</si>
  <si>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</si>
  <si>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</si>
  <si>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</si>
  <si>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</si>
  <si>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</si>
  <si>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</si>
  <si>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</si>
  <si>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</si>
  <si>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</si>
  <si>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</si>
  <si>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</si>
  <si>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</si>
  <si>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</si>
  <si>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</si>
  <si>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</si>
  <si>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</si>
  <si>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</si>
  <si>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</si>
  <si>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</si>
  <si>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</si>
  <si>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</si>
  <si>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</si>
  <si>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</si>
  <si>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</si>
  <si>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</si>
  <si>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</si>
  <si>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</si>
  <si>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</si>
  <si>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</si>
  <si>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</si>
  <si>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</si>
  <si>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</si>
  <si>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</si>
  <si>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</si>
  <si>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</si>
  <si>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</si>
  <si>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</si>
  <si>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</si>
  <si>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</si>
  <si>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</si>
  <si>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</si>
  <si>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</si>
  <si>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</si>
  <si>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</si>
  <si>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</si>
  <si>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</si>
  <si>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</si>
  <si>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</si>
  <si>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</si>
  <si>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</si>
  <si>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</si>
  <si>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</si>
  <si>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</si>
  <si>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</si>
  <si>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</si>
  <si>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</si>
  <si>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</si>
  <si>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</si>
  <si>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</si>
  <si>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</si>
  <si>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</si>
  <si>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</si>
  <si>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</si>
  <si>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</si>
  <si>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</si>
  <si>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</si>
  <si>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</si>
  <si>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</si>
  <si>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</si>
  <si>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</si>
  <si>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</si>
  <si>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</si>
  <si>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</si>
  <si>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</si>
  <si>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</si>
  <si>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</si>
  <si>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</si>
  <si>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</si>
  <si>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</si>
  <si>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</si>
  <si>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</si>
  <si>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</si>
  <si>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</si>
  <si>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</si>
  <si>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</si>
  <si>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</si>
  <si>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</si>
  <si>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</si>
  <si>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</si>
  <si>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</si>
  <si>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</si>
  <si>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</si>
  <si>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</si>
  <si>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</si>
  <si>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</si>
  <si>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</si>
  <si>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</si>
  <si>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</si>
  <si>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</si>
  <si>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</si>
  <si>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</si>
  <si>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</si>
  <si>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</si>
  <si>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</si>
  <si>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</si>
  <si>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</si>
  <si>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</si>
  <si>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</si>
  <si>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</si>
  <si>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</si>
  <si>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</si>
  <si>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</si>
  <si>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</si>
  <si>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</si>
  <si>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</si>
  <si>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</si>
  <si>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</si>
  <si>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</si>
  <si>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</si>
  <si>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</si>
  <si>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</si>
  <si>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</si>
  <si>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</si>
  <si>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</si>
  <si>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</si>
  <si>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</si>
  <si>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</si>
  <si>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</si>
  <si>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</si>
  <si>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</si>
  <si>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</si>
  <si>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</si>
  <si>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</si>
  <si>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</si>
  <si>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</si>
  <si>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</si>
  <si>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</si>
  <si>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</si>
  <si>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</si>
  <si>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</si>
  <si>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</si>
  <si>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</si>
  <si>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</si>
  <si>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</si>
  <si>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</si>
  <si>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</si>
  <si>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</si>
  <si>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</si>
  <si>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</si>
  <si>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</si>
  <si>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</si>
  <si>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</si>
  <si>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</si>
  <si>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</si>
  <si>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</si>
  <si>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</si>
  <si>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</si>
  <si>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</si>
  <si>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</si>
  <si>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</si>
  <si>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</si>
  <si>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</si>
  <si>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</si>
  <si>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</si>
  <si>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</si>
  <si>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</si>
  <si>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</si>
  <si>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</si>
  <si>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</si>
  <si>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</si>
  <si>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</si>
  <si>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</si>
  <si>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</si>
  <si>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</si>
  <si>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</si>
  <si>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</si>
  <si>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</si>
  <si>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</si>
  <si>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</si>
  <si>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</si>
  <si>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</si>
  <si>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</si>
  <si>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</si>
  <si>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</si>
  <si>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</si>
  <si>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</si>
  <si>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</si>
  <si>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</si>
  <si>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</si>
  <si>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</si>
  <si>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</si>
  <si>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</si>
  <si>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</si>
  <si>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</si>
  <si>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</si>
  <si>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</si>
  <si>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</si>
  <si>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</si>
  <si>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</si>
  <si>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</si>
  <si>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</si>
  <si>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</si>
  <si>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</si>
  <si>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</si>
  <si>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</si>
  <si>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</si>
  <si>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</si>
  <si>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</si>
  <si>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</si>
  <si>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</si>
  <si>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</si>
  <si>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</si>
  <si>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</si>
  <si>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</si>
  <si>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</si>
  <si>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</si>
  <si>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</si>
  <si>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</si>
  <si>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</si>
  <si>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</si>
  <si>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</si>
  <si>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</si>
  <si>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</si>
  <si>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</si>
  <si>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</si>
  <si>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</si>
  <si>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</si>
  <si>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</si>
  <si>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</si>
  <si>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</si>
  <si>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</si>
  <si>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</si>
  <si>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</si>
  <si>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</si>
  <si>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</si>
  <si>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</si>
  <si>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</si>
  <si>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</si>
  <si>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</si>
  <si>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</si>
  <si>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</si>
  <si>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</si>
  <si>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</si>
  <si>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</si>
  <si>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</si>
  <si>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</si>
  <si>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</si>
  <si>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</si>
  <si>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</si>
  <si>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</si>
  <si>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</si>
  <si>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</si>
  <si>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</si>
  <si>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</si>
  <si>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</si>
  <si>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</si>
  <si>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</si>
  <si>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</si>
  <si>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</si>
  <si>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</si>
  <si>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</si>
  <si>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</si>
  <si>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</si>
  <si>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</si>
  <si>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</si>
  <si>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</si>
  <si>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</si>
  <si>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</si>
  <si>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</si>
  <si>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</si>
  <si>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</si>
  <si>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</si>
  <si>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</si>
  <si>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</si>
  <si>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</si>
  <si>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</si>
  <si>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</si>
  <si>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</si>
  <si>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</si>
  <si>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</si>
  <si>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</si>
  <si>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</si>
  <si>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</si>
  <si>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</si>
  <si>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</si>
  <si>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</si>
  <si>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</si>
  <si>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</si>
  <si>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</si>
  <si>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</si>
  <si>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</si>
  <si>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</si>
  <si>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</si>
  <si>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</si>
  <si>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</si>
  <si>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</si>
  <si>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</si>
  <si>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</si>
  <si>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</si>
  <si>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</si>
  <si>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</si>
  <si>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</si>
  <si>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</si>
  <si>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</si>
  <si>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</si>
  <si>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</si>
  <si>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</si>
  <si>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</si>
  <si>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</si>
  <si>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</si>
  <si>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</si>
  <si>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</si>
  <si>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</si>
  <si>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</si>
  <si>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</si>
  <si>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</si>
  <si>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</si>
  <si>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</si>
  <si>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</si>
  <si>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</si>
  <si>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</si>
  <si>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</si>
  <si>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</si>
  <si>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</si>
  <si>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</si>
  <si>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</si>
  <si>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</si>
  <si>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</si>
  <si>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</si>
  <si>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</si>
  <si>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</si>
  <si>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</si>
  <si>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</si>
  <si>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</si>
  <si>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</si>
  <si>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</si>
  <si>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</si>
  <si>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</si>
  <si>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</si>
  <si>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</si>
  <si>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</si>
  <si>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</si>
  <si>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</si>
  <si>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</si>
  <si>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</si>
  <si>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</si>
  <si>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</si>
  <si>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</si>
  <si>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</si>
  <si>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</si>
  <si>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</si>
  <si>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</si>
  <si>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</si>
  <si>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</si>
  <si>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</si>
  <si>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</si>
  <si>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</si>
  <si>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</si>
  <si>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</si>
  <si>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</si>
  <si>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</si>
  <si>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</si>
  <si>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</si>
  <si>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</si>
  <si>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</si>
  <si>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</si>
  <si>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</si>
  <si>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</si>
  <si>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</si>
  <si>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</si>
  <si>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</si>
  <si>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</si>
  <si>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</si>
  <si>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</si>
  <si>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</si>
  <si>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</si>
  <si>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</si>
  <si>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</si>
  <si>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</si>
  <si>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</si>
  <si>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</si>
  <si>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</si>
  <si>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</si>
  <si>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</si>
  <si>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</si>
  <si>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</si>
  <si>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</si>
  <si>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</si>
  <si>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</si>
  <si>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</si>
  <si>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</si>
  <si>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</si>
  <si>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</si>
  <si>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</si>
  <si>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</si>
  <si>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</si>
  <si>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</si>
  <si>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</si>
  <si>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</si>
  <si>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</si>
  <si>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</si>
  <si>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</si>
  <si>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</si>
  <si>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</si>
  <si>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</si>
  <si>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</si>
  <si>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</si>
  <si>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</si>
  <si>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</si>
  <si>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</si>
  <si>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</si>
  <si>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</si>
  <si>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</si>
  <si>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</si>
  <si>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</si>
  <si>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</si>
  <si>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</si>
  <si>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</si>
  <si>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</si>
  <si>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</si>
  <si>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</si>
  <si>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</si>
  <si>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</si>
  <si>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</si>
  <si>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</si>
  <si>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</si>
  <si>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</si>
  <si>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</si>
  <si>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</si>
  <si>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</si>
  <si>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</si>
  <si>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</si>
  <si>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</si>
  <si>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</si>
  <si>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</si>
  <si>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</si>
  <si>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</si>
  <si>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</si>
  <si>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</si>
  <si>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</si>
  <si>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</si>
  <si>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</si>
  <si>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</si>
  <si>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</si>
  <si>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</si>
  <si>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</si>
  <si>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</si>
  <si>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</si>
  <si>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</si>
  <si>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</si>
  <si>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</si>
  <si>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</si>
  <si>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</si>
  <si>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</si>
  <si>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</si>
  <si>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</si>
  <si>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</si>
  <si>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</si>
  <si>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</si>
  <si>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</si>
  <si>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</si>
  <si>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</si>
  <si>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</si>
  <si>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</si>
  <si>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</si>
  <si>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</si>
  <si>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</si>
  <si>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</si>
  <si>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</si>
  <si>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</si>
  <si>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</si>
  <si>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</si>
  <si>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</si>
  <si>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</si>
  <si>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</si>
  <si>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</si>
  <si>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</si>
  <si>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</si>
  <si>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</si>
  <si>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</si>
  <si>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</si>
  <si>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</si>
  <si>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</si>
  <si>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</si>
  <si>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</si>
  <si>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</si>
  <si>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</si>
  <si>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</si>
  <si>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</si>
  <si>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</si>
  <si>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</si>
  <si>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</si>
  <si>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</si>
  <si>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</si>
  <si>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</si>
  <si>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</si>
  <si>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</si>
  <si>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</si>
  <si>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</si>
  <si>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</si>
  <si>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</si>
  <si>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</si>
  <si>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</si>
  <si>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</si>
  <si>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</si>
  <si>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</si>
  <si>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</si>
  <si>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</si>
  <si>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</si>
  <si>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</si>
  <si>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</si>
  <si>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</si>
  <si>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</si>
  <si>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</si>
  <si>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</si>
  <si>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</si>
  <si>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</si>
  <si>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</si>
  <si>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</si>
  <si>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</si>
  <si>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</si>
  <si>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</si>
  <si>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</si>
  <si>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</si>
  <si>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</si>
  <si>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</si>
  <si>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</si>
  <si>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</si>
  <si>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</si>
  <si>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</si>
  <si>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</si>
  <si>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</si>
  <si>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</si>
  <si>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</si>
  <si>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</si>
  <si>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</si>
  <si>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</si>
  <si>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</si>
  <si>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</si>
  <si>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</si>
  <si>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</si>
  <si>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</si>
  <si>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</si>
  <si>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</si>
  <si>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</si>
  <si>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</si>
  <si>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</si>
  <si>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</si>
  <si>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</si>
  <si>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</si>
  <si>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</si>
  <si>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</si>
  <si>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</si>
  <si>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</si>
  <si>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</si>
  <si>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</si>
  <si>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</si>
  <si>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</si>
  <si>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</si>
  <si>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</si>
  <si>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</si>
  <si>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</si>
  <si>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</si>
  <si>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</si>
  <si>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</si>
  <si>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</si>
  <si>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</si>
  <si>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</si>
  <si>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</si>
  <si>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</si>
  <si>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</si>
  <si>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</si>
  <si>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</si>
  <si>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</si>
  <si>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</si>
  <si>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</si>
  <si>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</si>
  <si>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</si>
  <si>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</si>
  <si>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</si>
  <si>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</si>
  <si>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</si>
  <si>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</si>
  <si>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</si>
  <si>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</si>
  <si>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</si>
  <si>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</si>
  <si>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</si>
  <si>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</si>
  <si>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</si>
  <si>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</si>
  <si>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</si>
  <si>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</si>
  <si>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</si>
  <si>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</si>
  <si>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</si>
  <si>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</si>
  <si>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</si>
  <si>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</si>
  <si>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</si>
  <si>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</si>
  <si>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</si>
  <si>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</si>
  <si>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</si>
  <si>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</si>
  <si>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</si>
  <si>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</si>
  <si>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</si>
  <si>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</si>
  <si>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</si>
  <si>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</si>
  <si>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</si>
  <si>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</si>
  <si>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</si>
  <si>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</si>
  <si>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</si>
  <si>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</si>
  <si>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</si>
  <si>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</si>
  <si>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</si>
  <si>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</si>
  <si>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</si>
  <si>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</si>
  <si>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</si>
  <si>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</si>
  <si>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</si>
  <si>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</si>
  <si>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</si>
  <si>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</si>
  <si>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</si>
  <si>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</si>
  <si>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</si>
  <si>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</si>
  <si>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</si>
  <si>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</si>
  <si>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</si>
  <si>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</si>
  <si>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</si>
  <si>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</si>
  <si>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</si>
  <si>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</si>
  <si>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</si>
  <si>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</si>
  <si>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</si>
  <si>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</si>
  <si>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</si>
  <si>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</si>
  <si>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</si>
  <si>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</si>
  <si>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</si>
  <si>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</si>
  <si>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</si>
  <si>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</si>
  <si>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</si>
  <si>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</si>
  <si>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</si>
  <si>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</si>
  <si>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</si>
  <si>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</si>
  <si>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</si>
  <si>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</si>
  <si>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</si>
  <si>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</si>
  <si>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</si>
  <si>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</si>
  <si>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</si>
  <si>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</si>
  <si>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</si>
  <si>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</si>
  <si>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</si>
  <si>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</si>
  <si>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</si>
  <si>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</si>
  <si>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</si>
  <si>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</si>
  <si>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</si>
  <si>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</si>
  <si>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</si>
  <si>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</si>
  <si>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</si>
  <si>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</si>
  <si>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</si>
  <si>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</si>
  <si>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</si>
  <si>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</si>
  <si>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</si>
  <si>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</si>
  <si>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</si>
  <si>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</si>
  <si>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</si>
  <si>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</si>
  <si>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</si>
  <si>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</si>
  <si>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</si>
  <si>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</si>
  <si>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</si>
  <si>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</si>
  <si>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</si>
  <si>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</si>
  <si>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</si>
  <si>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</si>
  <si>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</si>
  <si>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</si>
  <si>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</si>
  <si>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</si>
  <si>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</si>
  <si>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</si>
  <si>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</si>
  <si>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</si>
  <si>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</si>
  <si>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</si>
  <si>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</si>
  <si>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</si>
  <si>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</si>
  <si>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</si>
  <si>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</si>
  <si>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</si>
  <si>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</si>
  <si>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</si>
  <si>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</si>
  <si>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</si>
  <si>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</si>
  <si>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</si>
  <si>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</si>
  <si>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</si>
  <si>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</si>
  <si>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</si>
  <si>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</si>
  <si>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</si>
  <si>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</si>
  <si>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</si>
  <si>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</si>
  <si>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</si>
  <si>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</si>
  <si>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</si>
  <si>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</si>
  <si>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</si>
  <si>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</si>
  <si>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</si>
  <si>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</si>
  <si>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</si>
  <si>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</si>
  <si>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</si>
  <si>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</si>
  <si>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</si>
  <si>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</si>
  <si>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</si>
  <si>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</si>
  <si>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</si>
  <si>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</si>
  <si>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</si>
  <si>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</si>
  <si>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</si>
  <si>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</si>
  <si>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</si>
  <si>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</si>
  <si>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</si>
  <si>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</si>
  <si>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</si>
  <si>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</si>
  <si>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</si>
  <si>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</si>
  <si>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</si>
  <si>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</si>
  <si>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</si>
  <si>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</si>
  <si>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</si>
  <si>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</si>
  <si>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</si>
  <si>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</si>
  <si>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</si>
  <si>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</si>
  <si>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</si>
  <si>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</si>
  <si>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</si>
  <si>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</si>
  <si>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</si>
  <si>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</si>
  <si>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</si>
  <si>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</si>
  <si>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</si>
  <si>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</si>
  <si>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</si>
  <si>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</si>
  <si>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</si>
  <si>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</si>
  <si>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</si>
  <si>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</si>
  <si>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</si>
  <si>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</si>
  <si>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</si>
  <si>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</si>
  <si>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</si>
  <si>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</si>
  <si>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</si>
  <si>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</si>
  <si>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</si>
  <si>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</si>
  <si>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</si>
  <si>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</si>
  <si>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</si>
  <si>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</si>
  <si>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</si>
  <si>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</si>
  <si>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</si>
  <si>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</si>
  <si>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</si>
  <si>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</si>
  <si>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</si>
  <si>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</si>
  <si>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</si>
  <si>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</si>
  <si>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</si>
  <si>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</si>
  <si>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</si>
  <si>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</si>
  <si>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</si>
  <si>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</si>
  <si>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</si>
  <si>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</si>
  <si>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</si>
  <si>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</si>
  <si>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</si>
  <si>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</si>
  <si>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</si>
  <si>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</si>
  <si>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</si>
  <si>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</si>
  <si>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</si>
  <si>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</si>
  <si>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</si>
  <si>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</si>
  <si>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</si>
  <si>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</si>
  <si>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</si>
  <si>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</si>
  <si>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</si>
  <si>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</si>
  <si>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</si>
  <si>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</si>
  <si>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</si>
  <si>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</si>
  <si>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</si>
  <si>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</si>
  <si>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</si>
  <si>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</si>
  <si>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</si>
  <si>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</si>
  <si>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</si>
  <si>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</si>
  <si>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</si>
  <si>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</si>
  <si>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</si>
  <si>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</si>
  <si>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</si>
  <si>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</si>
  <si>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</si>
  <si>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</si>
  <si>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</si>
  <si>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</si>
  <si>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</si>
  <si>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</si>
  <si>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</si>
  <si>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</si>
  <si>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</si>
  <si>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</si>
  <si>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</si>
  <si>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</si>
  <si>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</si>
  <si>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</si>
  <si>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</si>
  <si>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</si>
  <si>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</si>
  <si>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</si>
  <si>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</si>
  <si>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</si>
  <si>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</si>
  <si>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</si>
  <si>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</si>
  <si>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</si>
  <si>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</si>
  <si>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</si>
  <si>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</si>
  <si>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</si>
  <si>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</si>
  <si>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</si>
  <si>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</si>
  <si>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</si>
  <si>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</si>
  <si>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</si>
  <si>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</si>
  <si>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</si>
  <si>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</si>
  <si>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</si>
  <si>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</si>
  <si>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</si>
  <si>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</si>
  <si>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</si>
  <si>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</si>
  <si>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</si>
  <si>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</si>
  <si>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</si>
  <si>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</si>
  <si>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</si>
  <si>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</si>
  <si>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</si>
  <si>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</si>
  <si>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</si>
  <si>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</si>
  <si>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</si>
  <si>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</si>
  <si>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</si>
  <si>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</si>
  <si>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</si>
  <si>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</si>
  <si>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</si>
  <si>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</si>
  <si>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</si>
  <si>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</si>
  <si>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</si>
  <si>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</si>
  <si>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</si>
  <si>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</si>
  <si>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</si>
  <si>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</si>
  <si>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</si>
  <si>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</si>
  <si>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</si>
  <si>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</si>
  <si>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</si>
  <si>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</si>
  <si>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</si>
  <si>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</si>
  <si>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</si>
  <si>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</si>
  <si>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</si>
  <si>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</si>
  <si>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</si>
  <si>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</si>
  <si>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</si>
  <si>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</si>
  <si>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</si>
  <si>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</si>
  <si>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</si>
  <si>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</si>
  <si>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</si>
  <si>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</si>
  <si>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</si>
  <si>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</si>
  <si>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</si>
  <si>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</si>
  <si>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</si>
  <si>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</si>
  <si>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</si>
  <si>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</si>
  <si>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</si>
  <si>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</si>
  <si>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</si>
  <si>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</si>
  <si>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</si>
  <si>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</si>
  <si>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</si>
  <si>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</si>
  <si>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</si>
  <si>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</si>
  <si>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</si>
  <si>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</si>
  <si>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</si>
  <si>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</si>
  <si>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</si>
  <si>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</si>
  <si>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</si>
  <si>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</si>
  <si>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</si>
  <si>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</si>
  <si>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</si>
  <si>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</si>
  <si>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</si>
  <si>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</si>
  <si>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</si>
  <si>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</si>
  <si>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</si>
  <si>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</si>
  <si>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</si>
  <si>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</si>
  <si>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</si>
  <si>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</si>
  <si>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</si>
  <si>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</si>
  <si>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</si>
  <si>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</si>
  <si>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</si>
  <si>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</si>
  <si>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</si>
  <si>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</si>
  <si>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</si>
  <si>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</si>
  <si>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</si>
  <si>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</si>
  <si>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</si>
  <si>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</si>
  <si>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</si>
  <si>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</si>
  <si>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</si>
  <si>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</si>
  <si>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</si>
  <si>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</si>
  <si>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</si>
  <si>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</si>
  <si>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</si>
  <si>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</si>
  <si>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</si>
  <si>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</si>
  <si>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</si>
  <si>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</si>
  <si>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</si>
  <si>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</si>
  <si>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</si>
  <si>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</si>
  <si>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</si>
  <si>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</si>
  <si>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</si>
  <si>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</si>
  <si>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</si>
  <si>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</si>
  <si>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</si>
  <si>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</si>
  <si>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</si>
  <si>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</si>
  <si>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</si>
  <si>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</si>
  <si>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</si>
  <si>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</si>
  <si>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</si>
  <si>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</si>
  <si>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</si>
  <si>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</si>
  <si>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</si>
  <si>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</si>
  <si>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</si>
  <si>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</si>
  <si>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</si>
  <si>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</si>
  <si>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</si>
  <si>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</si>
  <si>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</si>
  <si>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</si>
  <si>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</si>
  <si>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</si>
  <si>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</si>
  <si>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</si>
  <si>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</si>
  <si>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</si>
  <si>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</si>
  <si>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</si>
  <si>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</si>
  <si>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</si>
  <si>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</si>
  <si>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</si>
  <si>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</si>
  <si>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</si>
  <si>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</si>
  <si>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</si>
  <si>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</si>
  <si>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</si>
  <si>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</si>
  <si>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</si>
  <si>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</si>
  <si>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</si>
  <si>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</si>
  <si>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</si>
  <si>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</si>
  <si>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</si>
  <si>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</si>
  <si>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</si>
  <si>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</si>
  <si>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</si>
  <si>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</si>
  <si>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</si>
  <si>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</si>
  <si>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</si>
  <si>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</si>
  <si>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</si>
  <si>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</si>
  <si>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</si>
  <si>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</si>
  <si>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</si>
  <si>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</si>
  <si>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</si>
  <si>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</si>
  <si>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</si>
  <si>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</si>
  <si>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</si>
  <si>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</si>
  <si>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</si>
  <si>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</si>
  <si>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</si>
  <si>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</si>
  <si>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</si>
  <si>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</si>
  <si>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</si>
  <si>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</si>
  <si>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</si>
  <si>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</si>
  <si>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</si>
  <si>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</si>
  <si>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</si>
  <si>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</si>
  <si>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</si>
  <si>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</si>
  <si>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</si>
  <si>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</si>
  <si>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</si>
  <si>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</si>
  <si>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</si>
  <si>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</si>
  <si>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</si>
  <si>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</si>
  <si>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</si>
  <si>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</si>
  <si>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</si>
  <si>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</si>
  <si>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</si>
  <si>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</si>
  <si>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</si>
  <si>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</si>
  <si>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</si>
  <si>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</si>
  <si>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</si>
  <si>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</si>
  <si>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</si>
  <si>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</si>
  <si>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</si>
  <si>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</si>
  <si>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</si>
  <si>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</si>
  <si>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</si>
  <si>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</si>
  <si>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</si>
  <si>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</si>
  <si>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</si>
  <si>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</si>
  <si>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</si>
  <si>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</si>
  <si>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</si>
  <si>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</si>
  <si>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</si>
  <si>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</si>
  <si>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</si>
  <si>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</si>
  <si>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</si>
  <si>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</si>
  <si>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</si>
  <si>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</si>
  <si>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</si>
  <si>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</si>
  <si>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</si>
  <si>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</si>
  <si>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</si>
  <si>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</si>
  <si>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</si>
  <si>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</si>
  <si>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</si>
  <si>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</si>
  <si>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</si>
  <si>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</si>
  <si>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</si>
  <si>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</si>
  <si>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</si>
  <si>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</si>
  <si>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</si>
  <si>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</si>
  <si>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</si>
  <si>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</si>
  <si>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</si>
  <si>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</si>
  <si>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</si>
  <si>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</si>
  <si>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</si>
  <si>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</si>
  <si>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</si>
  <si>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</si>
  <si>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</si>
  <si>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</si>
  <si>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</si>
  <si>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</si>
  <si>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</si>
  <si>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</si>
  <si>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</si>
  <si>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</si>
  <si>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</si>
  <si>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</si>
  <si>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</si>
  <si>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</si>
  <si>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</si>
  <si>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</si>
  <si>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</si>
  <si>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</si>
  <si>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</si>
  <si>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</si>
  <si>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</si>
  <si>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</si>
  <si>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</si>
  <si>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</si>
  <si>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</si>
  <si>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</si>
  <si>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</si>
  <si>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</si>
  <si>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</si>
  <si>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</si>
  <si>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</si>
  <si>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</si>
  <si>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</si>
  <si>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</si>
  <si>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</si>
  <si>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</si>
  <si>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</si>
  <si>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</si>
  <si>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</si>
  <si>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</si>
  <si>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</si>
  <si>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</si>
  <si>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</si>
  <si>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</si>
  <si>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</si>
  <si>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</si>
  <si>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</si>
  <si>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</si>
  <si>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</si>
  <si>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</si>
  <si>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</si>
  <si>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</si>
  <si>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</si>
  <si>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</si>
  <si>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</si>
  <si>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</si>
  <si>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</si>
  <si>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</si>
  <si>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</si>
  <si>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</si>
  <si>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</si>
  <si>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</si>
  <si>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</si>
  <si>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</si>
  <si>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</si>
  <si>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</si>
  <si>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</si>
  <si>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</si>
  <si>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</si>
  <si>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</si>
  <si>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</si>
  <si>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</si>
  <si>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</si>
  <si>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</si>
  <si>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</si>
  <si>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</si>
  <si>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</si>
  <si>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</si>
  <si>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</si>
  <si>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</si>
  <si>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</si>
  <si>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</si>
  <si>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</si>
  <si>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</si>
  <si>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</si>
  <si>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</si>
  <si>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</si>
  <si>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</si>
  <si>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</si>
  <si>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</si>
  <si>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</si>
  <si>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</si>
  <si>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</si>
  <si>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</si>
  <si>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</si>
  <si>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</si>
  <si>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</si>
  <si>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</si>
  <si>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</si>
  <si>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</si>
  <si>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</si>
  <si>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</si>
  <si>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</si>
  <si>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</si>
  <si>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</si>
  <si>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</si>
  <si>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</si>
  <si>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</si>
  <si>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</si>
  <si>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</si>
  <si>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</si>
  <si>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</si>
  <si>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</si>
  <si>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</si>
  <si>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</si>
  <si>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</si>
  <si>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</si>
  <si>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</si>
  <si>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</si>
  <si>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</si>
  <si>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</si>
  <si>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</si>
  <si>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</si>
  <si>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</si>
  <si>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</si>
  <si>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</si>
  <si>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</si>
  <si>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</si>
  <si>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</si>
  <si>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</si>
  <si>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</si>
  <si>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</si>
  <si>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</si>
  <si>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</si>
  <si>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</si>
  <si>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</si>
  <si>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</si>
  <si>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</si>
  <si>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</si>
  <si>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</si>
  <si>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</si>
  <si>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</si>
  <si>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</si>
  <si>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</si>
  <si>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</si>
  <si>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</si>
  <si>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</si>
  <si>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</si>
  <si>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</si>
  <si>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</si>
  <si>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</si>
  <si>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</si>
  <si>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</si>
  <si>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</si>
  <si>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</si>
  <si>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</si>
  <si>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</si>
  <si>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</si>
  <si>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</si>
  <si>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</si>
  <si>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</si>
  <si>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</si>
  <si>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</si>
  <si>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</si>
  <si>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</si>
  <si>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</si>
  <si>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</si>
  <si>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</si>
  <si>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</si>
  <si>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</si>
  <si>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</si>
  <si>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</si>
  <si>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</si>
  <si>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</si>
  <si>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</si>
  <si>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</si>
  <si>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</si>
  <si>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</si>
  <si>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</si>
  <si>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</si>
  <si>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</si>
  <si>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</si>
  <si>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</si>
  <si>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</si>
  <si>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</si>
  <si>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</si>
  <si>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</si>
  <si>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</si>
  <si>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</si>
  <si>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</si>
  <si>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</si>
  <si>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</si>
  <si>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</si>
  <si>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</si>
  <si>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</si>
  <si>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</si>
  <si>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</si>
  <si>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</si>
  <si>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</si>
  <si>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</si>
  <si>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</si>
  <si>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</si>
  <si>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</si>
  <si>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</si>
  <si>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</si>
  <si>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</si>
  <si>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</si>
  <si>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</si>
  <si>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</si>
  <si>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</si>
  <si>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</si>
  <si>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</si>
  <si>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</si>
  <si>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</si>
  <si>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</si>
  <si>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</si>
  <si>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</si>
  <si>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</si>
  <si>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</si>
  <si>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</si>
  <si>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</si>
  <si>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</si>
  <si>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</si>
  <si>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</si>
  <si>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</si>
  <si>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</si>
  <si>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</si>
  <si>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</si>
  <si>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</si>
  <si>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</si>
  <si>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</si>
  <si>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</si>
  <si>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</si>
  <si>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</si>
  <si>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</si>
  <si>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</si>
  <si>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</si>
  <si>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</si>
  <si>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</si>
  <si>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</si>
  <si>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</si>
  <si>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</si>
  <si>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</si>
  <si>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</si>
  <si>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</si>
  <si>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</si>
  <si>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</si>
  <si>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</si>
  <si>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</si>
  <si>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</si>
  <si>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</si>
  <si>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</si>
  <si>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</si>
  <si>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</si>
  <si>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</si>
  <si>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</si>
  <si>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</si>
  <si>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</si>
  <si>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</si>
  <si>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</si>
  <si>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</si>
  <si>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</si>
  <si>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</si>
  <si>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</si>
  <si>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</si>
  <si>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</si>
  <si>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</si>
  <si>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</si>
  <si>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</si>
  <si>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</si>
  <si>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</si>
  <si>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</si>
  <si>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</si>
  <si>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</si>
  <si>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</si>
  <si>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</si>
  <si>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</si>
  <si>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</si>
  <si>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</si>
  <si>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</si>
  <si>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</si>
  <si>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</si>
  <si>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</si>
  <si>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</si>
  <si>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</si>
  <si>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</si>
  <si>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</si>
  <si>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</si>
  <si>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</si>
  <si>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</si>
  <si>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</si>
  <si>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</si>
  <si>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</si>
  <si>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</si>
  <si>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</si>
  <si>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</si>
  <si>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</si>
  <si>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</si>
  <si>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</si>
  <si>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</si>
  <si>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</si>
  <si>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</si>
  <si>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</si>
  <si>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</si>
  <si>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</si>
  <si>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</si>
  <si>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</si>
  <si>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</si>
  <si>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</si>
  <si>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</si>
  <si>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</si>
  <si>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</si>
  <si>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</si>
  <si>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</si>
  <si>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</si>
  <si>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</si>
  <si>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</si>
  <si>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</si>
  <si>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</si>
  <si>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</si>
  <si>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</si>
  <si>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</si>
  <si>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</si>
  <si>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</si>
  <si>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</si>
  <si>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</si>
  <si>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</si>
  <si>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</si>
  <si>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</si>
  <si>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</si>
  <si>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</si>
  <si>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</si>
  <si>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</si>
  <si>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</si>
  <si>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</si>
  <si>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</si>
  <si>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</si>
  <si>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</si>
  <si>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</si>
  <si>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</si>
  <si>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</si>
  <si>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</si>
  <si>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</si>
  <si>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</si>
  <si>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</si>
  <si>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</si>
  <si>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</si>
  <si>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</si>
  <si>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</si>
  <si>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</si>
  <si>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</si>
  <si>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</si>
  <si>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</si>
  <si>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</si>
  <si>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</si>
  <si>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</si>
  <si>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</si>
  <si>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</si>
  <si>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</si>
  <si>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</si>
  <si>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</si>
  <si>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</si>
  <si>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</si>
  <si>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</si>
  <si>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</si>
  <si>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</si>
  <si>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</si>
  <si>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</si>
  <si>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</si>
  <si>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</si>
  <si>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</si>
  <si>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</si>
  <si>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</si>
  <si>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</si>
  <si>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</si>
  <si>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</si>
  <si>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</si>
  <si>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</si>
  <si>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</si>
  <si>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</si>
  <si>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</si>
  <si>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</si>
  <si>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</si>
  <si>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</si>
  <si>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</si>
  <si>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</si>
  <si>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</si>
  <si>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</si>
  <si>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</si>
  <si>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</si>
  <si>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</si>
  <si>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</si>
  <si>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</si>
  <si>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</si>
  <si>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</si>
  <si>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</si>
  <si>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</si>
  <si>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</si>
  <si>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</si>
  <si>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</si>
  <si>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</si>
  <si>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</si>
  <si>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</si>
  <si>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</si>
  <si>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</si>
  <si>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</si>
  <si>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</si>
  <si>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</si>
  <si>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</si>
  <si>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</si>
  <si>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</si>
  <si>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</si>
  <si>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</si>
  <si>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</si>
  <si>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</si>
  <si>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</si>
  <si>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</si>
  <si>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</si>
  <si>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</si>
  <si>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</si>
  <si>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</si>
  <si>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</si>
  <si>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</si>
  <si>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</si>
  <si>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</si>
  <si>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</si>
  <si>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</si>
  <si>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</si>
  <si>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</si>
  <si>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</si>
  <si>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</si>
  <si>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</si>
  <si>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</si>
  <si>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</si>
  <si>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</si>
  <si>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</si>
  <si>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</si>
  <si>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</si>
  <si>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</si>
  <si>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</si>
  <si>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</si>
  <si>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</si>
  <si>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</si>
  <si>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</si>
  <si>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</si>
  <si>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</si>
  <si>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</si>
  <si>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</si>
  <si>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</si>
  <si>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</si>
  <si>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</si>
  <si>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</si>
  <si>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</si>
  <si>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</si>
  <si>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</si>
  <si>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</si>
  <si>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</si>
  <si>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</si>
  <si>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</si>
  <si>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</si>
  <si>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</si>
  <si>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</si>
  <si>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</si>
  <si>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</si>
  <si>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</si>
  <si>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</si>
  <si>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</si>
  <si>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</si>
  <si>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</si>
  <si>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</si>
  <si>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</si>
  <si>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</si>
  <si>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</si>
  <si>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</si>
  <si>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</si>
  <si>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</si>
  <si>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</si>
  <si>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</si>
  <si>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</si>
  <si>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</si>
  <si>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</si>
  <si>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</si>
  <si>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</si>
  <si>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</si>
  <si>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</si>
  <si>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</si>
  <si>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</si>
  <si>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</si>
  <si>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</si>
  <si>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</si>
  <si>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</si>
  <si>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</si>
  <si>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</si>
  <si>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</si>
  <si>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</si>
  <si>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</si>
  <si>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</si>
  <si>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</si>
  <si>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</si>
  <si>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</si>
  <si>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</si>
  <si>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</si>
  <si>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</si>
  <si>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</si>
  <si>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</si>
  <si>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</si>
  <si>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</si>
  <si>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</si>
  <si>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</si>
  <si>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</si>
  <si>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</si>
  <si>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</si>
  <si>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</si>
  <si>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</si>
  <si>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</si>
  <si>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</si>
  <si>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</si>
  <si>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</si>
  <si>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</si>
  <si>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</si>
  <si>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</si>
  <si>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</si>
  <si>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</si>
  <si>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</si>
  <si>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</si>
  <si>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</si>
  <si>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</si>
  <si>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</si>
  <si>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</si>
  <si>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</si>
  <si>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</si>
  <si>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</si>
  <si>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</si>
  <si>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</si>
  <si>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</si>
  <si>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</si>
  <si>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</si>
  <si>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</si>
  <si>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</si>
  <si>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</si>
  <si>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</si>
  <si>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</si>
  <si>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</si>
  <si>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</si>
  <si>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</si>
  <si>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</si>
  <si>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</si>
  <si>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</si>
  <si>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</si>
  <si>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</si>
  <si>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</si>
  <si>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</si>
  <si>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</si>
  <si>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</si>
  <si>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</si>
  <si>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</si>
  <si>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</si>
  <si>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</si>
  <si>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</si>
  <si>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</si>
  <si>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</si>
  <si>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</si>
  <si>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</si>
  <si>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</si>
  <si>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</si>
  <si>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</si>
  <si>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</si>
  <si>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</si>
  <si>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</si>
  <si>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</si>
  <si>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</si>
  <si>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</si>
  <si>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</si>
  <si>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</si>
  <si>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</si>
  <si>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</si>
  <si>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</si>
  <si>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</si>
  <si>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</si>
  <si>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</si>
  <si>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</si>
  <si>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</si>
  <si>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</si>
  <si>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</si>
  <si>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</si>
  <si>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</si>
  <si>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</si>
  <si>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</si>
  <si>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</si>
  <si>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</si>
  <si>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</si>
  <si>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</si>
  <si>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</si>
  <si>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</si>
  <si>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</si>
  <si>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</si>
  <si>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</si>
  <si>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</si>
  <si>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</si>
  <si>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</si>
  <si>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</si>
  <si>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</si>
  <si>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</si>
  <si>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</si>
  <si>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</si>
  <si>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</si>
  <si>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</si>
  <si>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</si>
  <si>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</si>
  <si>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</si>
  <si>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</si>
  <si>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</si>
  <si>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</si>
  <si>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</si>
  <si>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</si>
  <si>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</si>
  <si>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</si>
  <si>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</si>
  <si>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</si>
  <si>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</si>
  <si>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</si>
  <si>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</si>
  <si>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</si>
  <si>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</si>
  <si>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</si>
  <si>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</si>
  <si>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</si>
  <si>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</si>
  <si>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</si>
  <si>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</si>
  <si>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</si>
  <si>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</si>
  <si>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</si>
  <si>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</si>
  <si>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</si>
  <si>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</si>
  <si>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</si>
  <si>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</si>
  <si>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</si>
  <si>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</si>
  <si>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</si>
  <si>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</si>
  <si>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</si>
  <si>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</si>
  <si>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</si>
  <si>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</si>
  <si>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</si>
  <si>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</si>
  <si>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</si>
  <si>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</si>
  <si>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</si>
  <si>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</si>
  <si>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</si>
  <si>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</si>
  <si>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</si>
  <si>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</si>
  <si>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</si>
  <si>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</si>
  <si>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</si>
  <si>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</si>
  <si>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</si>
  <si>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</si>
  <si>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</si>
  <si>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</si>
  <si>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</si>
  <si>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</si>
  <si>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</si>
  <si>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</si>
  <si>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</si>
  <si>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</si>
  <si>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</si>
  <si>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</si>
  <si>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</si>
  <si>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</si>
  <si>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</si>
  <si>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</si>
  <si>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</si>
  <si>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</si>
  <si>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</si>
  <si>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</si>
  <si>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</si>
  <si>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</si>
  <si>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</si>
  <si>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</si>
  <si>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</si>
  <si>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</si>
  <si>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</si>
  <si>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</si>
  <si>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</si>
  <si>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</si>
  <si>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</si>
  <si>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</si>
  <si>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</si>
  <si>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</si>
  <si>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</si>
  <si>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</si>
  <si>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</si>
  <si>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</si>
  <si>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</si>
  <si>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</si>
  <si>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</si>
  <si>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</si>
  <si>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</si>
  <si>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</si>
  <si>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</si>
  <si>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</si>
  <si>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</si>
  <si>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</si>
  <si>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</si>
  <si>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</si>
  <si>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</si>
  <si>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</si>
  <si>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</si>
  <si>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</si>
  <si>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</si>
  <si>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</si>
  <si>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</si>
  <si>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</si>
  <si>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</si>
  <si>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</si>
  <si>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</si>
  <si>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</si>
  <si>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</si>
  <si>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</si>
  <si>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</si>
  <si>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</si>
  <si>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</si>
  <si>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</si>
  <si>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</si>
  <si>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</si>
  <si>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</si>
  <si>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</si>
  <si>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</si>
  <si>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</si>
  <si>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</si>
  <si>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</si>
  <si>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</si>
  <si>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</si>
  <si>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</si>
  <si>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</si>
  <si>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</si>
  <si>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</si>
  <si>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</si>
  <si>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</si>
  <si>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</si>
  <si>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</si>
  <si>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</si>
  <si>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</si>
  <si>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</si>
  <si>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</si>
  <si>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</si>
  <si>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</si>
  <si>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</si>
  <si>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</si>
  <si>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</si>
  <si>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</si>
  <si>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</si>
  <si>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</si>
  <si>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</si>
  <si>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</si>
  <si>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</si>
  <si>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</si>
  <si>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</si>
  <si>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</si>
  <si>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</si>
  <si>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</si>
  <si>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</si>
  <si>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</si>
  <si>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</si>
  <si>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</si>
  <si>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</si>
  <si>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</si>
  <si>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</si>
  <si>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</si>
  <si>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</si>
  <si>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</si>
  <si>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</si>
  <si>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</si>
  <si>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</si>
  <si>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</si>
  <si>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</si>
  <si>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</si>
  <si>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</si>
  <si>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</si>
  <si>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</si>
  <si>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</si>
  <si>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</si>
  <si>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</si>
  <si>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</si>
  <si>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</si>
  <si>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</si>
  <si>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</si>
  <si>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</si>
  <si>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</si>
  <si>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</si>
  <si>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</si>
  <si>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</si>
  <si>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</si>
  <si>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</si>
  <si>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</si>
  <si>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</si>
  <si>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</si>
  <si>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</si>
  <si>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</si>
  <si>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</si>
  <si>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</si>
  <si>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</si>
  <si>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</si>
  <si>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</si>
  <si>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</si>
  <si>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</si>
  <si>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</si>
  <si>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</si>
  <si>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</si>
  <si>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</si>
  <si>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</si>
  <si>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</si>
  <si>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</si>
  <si>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</si>
  <si>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</si>
  <si>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</si>
  <si>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</si>
  <si>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</si>
  <si>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</si>
  <si>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</si>
  <si>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</si>
  <si>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</si>
  <si>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</si>
  <si>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</si>
  <si>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</si>
  <si>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</si>
  <si>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</si>
  <si>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</si>
  <si>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</si>
  <si>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</si>
  <si>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</si>
  <si>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</si>
  <si>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</si>
  <si>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</si>
  <si>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</si>
  <si>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</si>
  <si>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</si>
  <si>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</si>
  <si>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</si>
  <si>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</si>
  <si>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</si>
  <si>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</si>
  <si>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</si>
  <si>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</si>
  <si>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</si>
  <si>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</si>
  <si>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</si>
  <si>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</si>
  <si>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</si>
  <si>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</si>
  <si>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</si>
  <si>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</si>
  <si>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</si>
  <si>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</si>
  <si>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</si>
  <si>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</si>
  <si>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</si>
  <si>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</si>
  <si>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</si>
  <si>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</si>
  <si>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</si>
  <si>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</si>
  <si>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</si>
  <si>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</si>
  <si>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</si>
  <si>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</si>
  <si>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</si>
  <si>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</si>
  <si>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</si>
  <si>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</si>
  <si>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</si>
  <si>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</si>
  <si>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</si>
  <si>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</si>
  <si>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</si>
  <si>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</si>
  <si>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</si>
  <si>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</si>
  <si>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</si>
  <si>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</si>
  <si>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</si>
  <si>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</si>
  <si>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</si>
  <si>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</si>
  <si>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</si>
  <si>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</si>
  <si>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</si>
  <si>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</si>
  <si>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</si>
  <si>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</si>
  <si>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</si>
  <si>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</si>
  <si>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</si>
  <si>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</si>
  <si>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</si>
  <si>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</si>
  <si>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</si>
  <si>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</si>
  <si>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</si>
  <si>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</si>
  <si>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</si>
  <si>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</si>
  <si>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</si>
  <si>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</si>
  <si>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</si>
  <si>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</si>
  <si>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</si>
  <si>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</si>
  <si>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</si>
  <si>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</si>
  <si>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</si>
  <si>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</si>
  <si>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</si>
  <si>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</si>
  <si>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</si>
  <si>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</si>
  <si>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</si>
  <si>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</si>
  <si>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</si>
  <si>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</si>
  <si>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</si>
  <si>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</si>
  <si>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</si>
  <si>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</si>
  <si>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</si>
  <si>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</si>
  <si>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</si>
  <si>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</si>
  <si>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</si>
  <si>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</si>
  <si>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</si>
  <si>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</si>
  <si>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</si>
  <si>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</si>
  <si>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</si>
  <si>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</si>
  <si>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</si>
  <si>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</si>
  <si>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</si>
  <si>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</si>
  <si>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</si>
  <si>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</si>
  <si>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</si>
  <si>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</si>
  <si>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</si>
  <si>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</si>
  <si>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</si>
  <si>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</si>
  <si>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</si>
  <si>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</si>
  <si>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</si>
  <si>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</si>
  <si>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</si>
  <si>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</si>
  <si>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</si>
  <si>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</si>
  <si>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</si>
  <si>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</si>
  <si>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</si>
  <si>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</si>
  <si>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</si>
  <si>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</si>
  <si>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</si>
  <si>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</si>
  <si>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</si>
  <si>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</si>
  <si>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</si>
  <si>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</si>
  <si>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</si>
  <si>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</si>
  <si>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</si>
  <si>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</si>
  <si>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</si>
  <si>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</si>
  <si>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</si>
  <si>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</si>
  <si>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</si>
  <si>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</si>
  <si>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</si>
  <si>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</si>
  <si>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</si>
  <si>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</si>
  <si>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</si>
  <si>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</si>
  <si>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</si>
  <si>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</si>
  <si>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</si>
  <si>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</si>
  <si>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</si>
  <si>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</si>
  <si>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</si>
  <si>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</si>
  <si>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</si>
  <si>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</si>
  <si>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</si>
  <si>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</si>
  <si>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</si>
  <si>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</si>
  <si>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</si>
  <si>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</si>
  <si>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</si>
  <si>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</si>
  <si>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</si>
  <si>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</si>
  <si>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</si>
  <si>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</si>
  <si>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</si>
  <si>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</si>
  <si>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</si>
  <si>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</si>
  <si>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</si>
  <si>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</si>
  <si>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</si>
  <si>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</si>
  <si>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</si>
  <si>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</si>
  <si>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</si>
  <si>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</si>
  <si>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</si>
  <si>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</si>
  <si>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</si>
  <si>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</si>
  <si>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</si>
  <si>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</si>
  <si>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</si>
  <si>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</si>
  <si>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</si>
  <si>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</si>
  <si>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</si>
  <si>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</si>
  <si>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</si>
  <si>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</si>
  <si>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</si>
  <si>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</si>
  <si>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</si>
  <si>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</si>
  <si>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</si>
  <si>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</si>
  <si>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</si>
  <si>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</si>
  <si>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</si>
  <si>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</si>
  <si>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</si>
  <si>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</si>
  <si>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</si>
  <si>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</si>
  <si>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</si>
  <si>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</si>
  <si>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</si>
  <si>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</si>
  <si>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</si>
  <si>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</si>
  <si>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</si>
  <si>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</si>
  <si>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</si>
  <si>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</si>
  <si>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</si>
  <si>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</si>
  <si>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</si>
  <si>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</si>
  <si>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</si>
  <si>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</si>
  <si>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</si>
  <si>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</si>
  <si>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</si>
  <si>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</si>
  <si>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</si>
  <si>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</si>
  <si>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</si>
  <si>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</si>
  <si>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</si>
  <si>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</si>
  <si>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</si>
  <si>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</si>
  <si>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</si>
  <si>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</si>
  <si>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</si>
  <si>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</si>
  <si>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</si>
  <si>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</si>
  <si>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</si>
  <si>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</si>
  <si>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</si>
  <si>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</si>
  <si>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</si>
  <si>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</si>
  <si>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</si>
  <si>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</si>
  <si>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</si>
  <si>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</si>
  <si>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</si>
  <si>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</si>
  <si>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</si>
  <si>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</si>
  <si>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</si>
  <si>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</si>
  <si>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</si>
  <si>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</si>
  <si>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</si>
  <si>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</si>
  <si>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</si>
  <si>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</si>
  <si>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</si>
  <si>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</si>
  <si>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</si>
  <si>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</si>
  <si>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</si>
  <si>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</si>
  <si>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</si>
  <si>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</si>
  <si>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</si>
  <si>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</si>
  <si>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</si>
  <si>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</si>
  <si>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</si>
  <si>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</si>
  <si>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</si>
  <si>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</si>
  <si>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</si>
  <si>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</si>
  <si>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</si>
  <si>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</si>
  <si>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</si>
  <si>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</si>
  <si>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</si>
  <si>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</si>
  <si>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</si>
  <si>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</si>
  <si>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</si>
  <si>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</si>
  <si>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</si>
  <si>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</si>
  <si>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</si>
  <si>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</si>
  <si>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</si>
  <si>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</si>
  <si>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</si>
  <si>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</si>
  <si>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</si>
  <si>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</si>
  <si>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</si>
  <si>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</si>
  <si>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</si>
  <si>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</si>
  <si>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</si>
  <si>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</si>
  <si>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</si>
  <si>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</si>
  <si>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</si>
  <si>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</si>
  <si>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</si>
  <si>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</si>
  <si>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</si>
  <si>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</si>
  <si>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</si>
  <si>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</si>
  <si>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</si>
  <si>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</si>
  <si>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</si>
  <si>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</si>
  <si>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</si>
  <si>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</si>
  <si>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</si>
  <si>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</si>
  <si>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</si>
  <si>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</si>
  <si>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</si>
  <si>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</si>
  <si>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</si>
  <si>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</si>
  <si>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</si>
  <si>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</si>
  <si>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</si>
  <si>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</si>
  <si>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</si>
  <si>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</si>
  <si>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</si>
  <si>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</si>
  <si>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</si>
  <si>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</si>
  <si>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</si>
  <si>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</si>
  <si>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</si>
  <si>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</si>
  <si>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</si>
  <si>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</si>
  <si>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</si>
  <si>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</si>
  <si>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</si>
  <si>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</si>
  <si>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</si>
  <si>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</si>
  <si>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</si>
  <si>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</si>
  <si>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</si>
  <si>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</si>
  <si>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</si>
  <si>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</si>
  <si>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</si>
  <si>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</si>
  <si>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</si>
  <si>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</si>
  <si>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</si>
  <si>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</si>
  <si>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</si>
  <si>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</si>
  <si>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</si>
  <si>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</si>
  <si>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</si>
  <si>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</si>
  <si>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</si>
  <si>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</si>
  <si>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</si>
  <si>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</si>
  <si>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</si>
  <si>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</si>
  <si>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</si>
  <si>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</si>
  <si>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</si>
  <si>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</si>
  <si>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</si>
  <si>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</si>
  <si>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</si>
  <si>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</si>
  <si>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</si>
  <si>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</si>
  <si>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</si>
  <si>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</si>
  <si>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</si>
  <si>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</si>
  <si>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</si>
  <si>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</si>
  <si>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</si>
  <si>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</si>
  <si>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</si>
  <si>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</si>
  <si>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</si>
  <si>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</si>
  <si>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</si>
  <si>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</si>
  <si>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</si>
  <si>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</si>
  <si>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</si>
  <si>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</si>
  <si>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</si>
  <si>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</si>
  <si>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</si>
  <si>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</si>
  <si>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</si>
  <si>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</si>
  <si>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</si>
  <si>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</si>
  <si>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</si>
  <si>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</si>
  <si>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</si>
  <si>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</si>
  <si>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</si>
  <si>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</si>
  <si>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</si>
  <si>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</si>
  <si>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</si>
  <si>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</si>
  <si>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</si>
  <si>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</si>
  <si>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</si>
  <si>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</si>
  <si>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</si>
  <si>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</si>
  <si>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</si>
  <si>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</si>
  <si>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</si>
  <si>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</si>
  <si>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</si>
  <si>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</si>
  <si>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</si>
  <si>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</si>
  <si>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</si>
  <si>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</si>
  <si>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</si>
  <si>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</si>
  <si>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</si>
  <si>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</si>
  <si>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</si>
  <si>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</si>
  <si>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</si>
  <si>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</si>
  <si>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</si>
  <si>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</si>
  <si>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</si>
  <si>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</si>
  <si>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</si>
  <si>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</si>
  <si>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</si>
  <si>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</si>
  <si>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</si>
  <si>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</si>
  <si>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</si>
  <si>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</si>
  <si>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</si>
  <si>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</si>
  <si>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</si>
  <si>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</si>
  <si>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</si>
  <si>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</si>
  <si>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</si>
  <si>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</si>
  <si>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</si>
  <si>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</si>
  <si>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</si>
  <si>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</si>
  <si>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</si>
  <si>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</si>
  <si>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</si>
  <si>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</si>
  <si>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</si>
  <si>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</si>
  <si>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</si>
  <si>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</si>
  <si>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</si>
  <si>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</si>
  <si>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</si>
  <si>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</si>
  <si>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</si>
  <si>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</si>
  <si>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</si>
  <si>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</si>
  <si>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</si>
  <si>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</si>
  <si>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</si>
  <si>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</si>
  <si>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</si>
  <si>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</si>
  <si>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</si>
  <si>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</si>
  <si>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</si>
  <si>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</si>
  <si>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</si>
  <si>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</si>
  <si>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</si>
  <si>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</si>
  <si>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</si>
  <si>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</si>
  <si>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</si>
  <si>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</si>
  <si>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</si>
  <si>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</si>
  <si>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</si>
  <si>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</si>
  <si>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</si>
  <si>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</si>
  <si>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</si>
  <si>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</si>
  <si>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</si>
  <si>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</si>
  <si>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</si>
  <si>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</si>
  <si>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</si>
  <si>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</si>
  <si>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</si>
  <si>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</si>
  <si>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</si>
  <si>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</si>
  <si>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</si>
  <si>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</si>
  <si>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</si>
  <si>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</si>
  <si>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</si>
  <si>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</si>
  <si>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</si>
  <si>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</si>
  <si>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</si>
  <si>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</si>
  <si>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</si>
  <si>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</si>
  <si>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</si>
  <si>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</si>
  <si>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</si>
  <si>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</si>
  <si>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</si>
  <si>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</si>
  <si>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</si>
  <si>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</si>
  <si>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</si>
  <si>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</si>
  <si>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</si>
  <si>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</si>
  <si>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</si>
  <si>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</si>
  <si>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</si>
  <si>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</si>
  <si>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</si>
  <si>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</si>
  <si>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</si>
  <si>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</si>
  <si>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</si>
  <si>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</si>
  <si>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</si>
  <si>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</si>
  <si>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</si>
  <si>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</si>
  <si>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</si>
  <si>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</si>
  <si>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</si>
  <si>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</si>
  <si>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</si>
  <si>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</si>
  <si>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</si>
  <si>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</si>
  <si>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</si>
  <si>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</si>
  <si>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</si>
  <si>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</si>
  <si>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</si>
  <si>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</si>
  <si>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</si>
  <si>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</si>
  <si>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</si>
  <si>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</si>
  <si>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</si>
  <si>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</si>
  <si>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</si>
  <si>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</si>
  <si>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</si>
  <si>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</si>
  <si>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</si>
  <si>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</si>
  <si>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</si>
  <si>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</si>
  <si>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</si>
  <si>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</si>
  <si>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</si>
  <si>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</si>
  <si>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</si>
  <si>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</si>
  <si>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</si>
  <si>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</si>
  <si>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</si>
  <si>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</si>
  <si>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</si>
  <si>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</si>
  <si>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</si>
  <si>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</si>
  <si>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</si>
  <si>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</si>
  <si>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</si>
  <si>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</si>
  <si>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</si>
  <si>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</si>
  <si>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</si>
  <si>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</si>
  <si>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</si>
  <si>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</si>
  <si>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</si>
  <si>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</si>
  <si>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</si>
  <si>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</si>
  <si>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</si>
  <si>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</si>
  <si>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</si>
  <si>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</si>
  <si>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</si>
  <si>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</si>
  <si>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</si>
  <si>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</si>
  <si>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</si>
  <si>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</si>
  <si>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</si>
  <si>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</si>
  <si>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</si>
  <si>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</si>
  <si>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</si>
  <si>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</si>
  <si>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</si>
  <si>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</si>
  <si>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</si>
  <si>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</si>
  <si>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</si>
  <si>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</si>
  <si>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</si>
  <si>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</si>
  <si>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</si>
  <si>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</si>
  <si>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</si>
  <si>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</si>
  <si>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</si>
  <si>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</si>
  <si>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</si>
  <si>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</si>
  <si>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</si>
  <si>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</si>
  <si>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</si>
  <si>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</si>
  <si>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</si>
  <si>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</si>
  <si>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</si>
  <si>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</si>
  <si>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</si>
  <si>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</si>
  <si>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</si>
  <si>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</si>
  <si>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</si>
  <si>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</si>
  <si>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</si>
  <si>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</si>
  <si>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</si>
  <si>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</si>
  <si>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</si>
  <si>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</si>
  <si>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</si>
  <si>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</si>
  <si>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</si>
  <si>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</si>
  <si>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</si>
  <si>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</si>
  <si>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</si>
  <si>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</si>
  <si>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</si>
  <si>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</si>
  <si>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</si>
  <si>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</si>
  <si>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</si>
  <si>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</si>
  <si>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</si>
  <si>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</si>
  <si>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</si>
  <si>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</si>
  <si>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</si>
  <si>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</si>
  <si>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</si>
  <si>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</si>
  <si>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</si>
  <si>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</si>
  <si>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</si>
  <si>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</si>
  <si>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</si>
  <si>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</si>
  <si>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</si>
  <si>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</si>
  <si>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</si>
  <si>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</si>
  <si>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</si>
  <si>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</si>
  <si>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</si>
  <si>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</si>
  <si>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</si>
  <si>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</si>
  <si>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</si>
  <si>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</si>
  <si>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</si>
  <si>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</si>
  <si>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</si>
  <si>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</si>
  <si>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</si>
  <si>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</si>
  <si>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</si>
  <si>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</si>
  <si>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</si>
  <si>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</si>
  <si>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</si>
  <si>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</si>
  <si>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</si>
  <si>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</si>
  <si>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</si>
  <si>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</si>
  <si>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</si>
  <si>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</si>
  <si>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</si>
  <si>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</si>
  <si>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</si>
  <si>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</si>
  <si>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</si>
  <si>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</si>
  <si>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</si>
  <si>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</si>
  <si>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</si>
  <si>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</si>
  <si>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</si>
  <si>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</si>
  <si>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</si>
  <si>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</si>
  <si>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</si>
  <si>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</si>
  <si>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</si>
  <si>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</si>
  <si>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</si>
  <si>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</si>
  <si>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</si>
  <si>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</si>
  <si>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</si>
  <si>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</si>
  <si>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</si>
  <si>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</si>
  <si>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</si>
  <si>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</si>
  <si>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</si>
  <si>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</si>
  <si>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</si>
  <si>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</si>
  <si>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</si>
  <si>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</si>
  <si>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</si>
  <si>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</si>
  <si>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</si>
  <si>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</si>
  <si>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</si>
  <si>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</si>
  <si>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</si>
  <si>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</si>
  <si>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</si>
  <si>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</si>
  <si>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</si>
  <si>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</si>
  <si>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</si>
  <si>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</si>
  <si>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</si>
  <si>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</si>
  <si>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</si>
  <si>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</si>
  <si>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</si>
  <si>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</si>
  <si>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</si>
  <si>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</si>
  <si>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</si>
  <si>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</si>
  <si>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</si>
  <si>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</si>
  <si>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</si>
  <si>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</si>
  <si>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</si>
  <si>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</si>
  <si>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</si>
  <si>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</si>
  <si>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</si>
  <si>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</si>
  <si>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</si>
  <si>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</si>
  <si>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</si>
  <si>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</si>
  <si>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</si>
  <si>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</si>
  <si>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</si>
  <si>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</si>
  <si>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</si>
  <si>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</si>
  <si>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</si>
  <si>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</si>
  <si>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</si>
  <si>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</si>
  <si>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</si>
  <si>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</si>
  <si>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</si>
  <si>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</si>
  <si>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</si>
  <si>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</si>
  <si>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</si>
  <si>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</si>
  <si>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</si>
  <si>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</si>
  <si>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</si>
  <si>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</si>
  <si>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</si>
  <si>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</si>
  <si>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</si>
  <si>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</si>
  <si>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</si>
  <si>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</si>
  <si>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</si>
  <si>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</si>
  <si>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</si>
  <si>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</si>
  <si>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</si>
  <si>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</si>
  <si>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</si>
  <si>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</si>
  <si>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</si>
  <si>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</si>
  <si>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</si>
  <si>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</si>
  <si>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</si>
  <si>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</si>
  <si>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</si>
  <si>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</si>
  <si>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</si>
  <si>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</si>
  <si>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</si>
  <si>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</si>
  <si>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</si>
  <si>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</si>
  <si>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</si>
  <si>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</si>
  <si>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</si>
  <si>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</si>
  <si>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</si>
  <si>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</si>
  <si>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</si>
  <si>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</si>
  <si>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</si>
  <si>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</si>
  <si>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</si>
  <si>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</si>
  <si>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</si>
  <si>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</si>
  <si>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</si>
  <si>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</si>
  <si>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</si>
  <si>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</si>
  <si>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</si>
  <si>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</si>
  <si>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</si>
  <si>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</si>
  <si>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</si>
  <si>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</si>
  <si>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</si>
  <si>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</si>
  <si>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</si>
  <si>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</si>
  <si>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</si>
  <si>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</si>
  <si>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</si>
  <si>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</si>
  <si>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</si>
  <si>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</si>
  <si>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</si>
  <si>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</si>
  <si>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</si>
  <si>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</si>
  <si>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</si>
  <si>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</si>
  <si>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</si>
  <si>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</si>
  <si>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</si>
  <si>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</si>
  <si>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</si>
  <si>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</si>
  <si>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</si>
  <si>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</si>
  <si>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</si>
  <si>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</si>
  <si>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</si>
  <si>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</si>
  <si>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</si>
  <si>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</si>
  <si>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</si>
  <si>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</si>
  <si>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</si>
  <si>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</si>
  <si>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</si>
  <si>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</si>
  <si>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</si>
  <si>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</si>
  <si>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</si>
  <si>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</si>
  <si>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</si>
  <si>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</si>
  <si>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</si>
  <si>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</si>
  <si>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</si>
  <si>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</si>
  <si>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</si>
  <si>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</si>
  <si>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</si>
  <si>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</si>
  <si>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</si>
  <si>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</si>
  <si>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</si>
  <si>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</si>
  <si>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</si>
  <si>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</si>
  <si>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</si>
  <si>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</si>
  <si>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</si>
  <si>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</si>
  <si>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</si>
  <si>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</si>
  <si>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</si>
  <si>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</si>
  <si>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</si>
  <si>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</si>
  <si>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</si>
  <si>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</si>
  <si>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</si>
  <si>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</si>
  <si>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</si>
  <si>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</si>
  <si>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</si>
  <si>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</si>
  <si>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</si>
  <si>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</si>
  <si>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</si>
  <si>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</si>
  <si>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</si>
  <si>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</si>
  <si>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</si>
  <si>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</si>
  <si>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</si>
  <si>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</si>
  <si>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</si>
  <si>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</si>
  <si>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</si>
  <si>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</si>
  <si>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</si>
  <si>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</si>
  <si>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</si>
  <si>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</si>
  <si>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</si>
  <si>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</si>
  <si>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</si>
  <si>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</si>
  <si>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</si>
  <si>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</si>
  <si>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</si>
  <si>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</si>
  <si>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</si>
  <si>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</si>
  <si>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</si>
  <si>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</si>
  <si>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</si>
  <si>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</si>
  <si>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</si>
  <si>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</si>
  <si>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</si>
  <si>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</si>
  <si>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</si>
  <si>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</si>
  <si>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</si>
  <si>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</si>
  <si>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</si>
  <si>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</si>
  <si>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</si>
  <si>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</si>
  <si>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</si>
  <si>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</si>
  <si>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</si>
  <si>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</si>
  <si>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</si>
  <si>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</si>
  <si>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</si>
  <si>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</si>
  <si>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</si>
  <si>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</si>
  <si>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</si>
  <si>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</si>
  <si>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</si>
  <si>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</si>
  <si>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</si>
  <si>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</si>
  <si>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</si>
  <si>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</si>
  <si>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</si>
  <si>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</si>
  <si>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</si>
  <si>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</si>
  <si>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</si>
  <si>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</si>
  <si>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</si>
  <si>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</si>
  <si>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</si>
  <si>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</si>
  <si>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</si>
  <si>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</si>
  <si>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</si>
  <si>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</si>
  <si>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</si>
  <si>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</si>
  <si>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</si>
  <si>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</si>
  <si>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</si>
  <si>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</si>
  <si>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</si>
  <si>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</si>
  <si>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</si>
  <si>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</si>
  <si>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</si>
  <si>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</si>
  <si>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</si>
  <si>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</si>
  <si>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</si>
  <si>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</si>
  <si>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</si>
  <si>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</si>
  <si>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</si>
  <si>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</si>
  <si>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</si>
  <si>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</si>
  <si>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</si>
  <si>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</si>
  <si>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</si>
  <si>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</si>
  <si>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</si>
  <si>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</si>
  <si>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</si>
  <si>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</si>
  <si>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</si>
  <si>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</si>
  <si>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</si>
  <si>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</si>
  <si>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</si>
  <si>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</si>
  <si>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</si>
  <si>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</si>
  <si>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</si>
  <si>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</si>
  <si>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</si>
  <si>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</si>
  <si>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</si>
  <si>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</si>
  <si>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</si>
  <si>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</si>
  <si>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</si>
  <si>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</si>
  <si>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</si>
  <si>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</si>
  <si>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</si>
  <si>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</si>
  <si>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</si>
  <si>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</si>
  <si>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</si>
  <si>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</si>
  <si>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</si>
  <si>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</si>
  <si>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</si>
  <si>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</si>
  <si>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</si>
  <si>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</si>
  <si>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</si>
  <si>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</si>
  <si>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</si>
  <si>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</si>
  <si>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</si>
  <si>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</si>
  <si>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</si>
  <si>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</si>
  <si>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</si>
  <si>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</si>
  <si>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</si>
  <si>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</si>
  <si>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</si>
  <si>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</si>
  <si>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</si>
  <si>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</si>
  <si>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</si>
  <si>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</si>
  <si>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</si>
  <si>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</si>
  <si>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</si>
  <si>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</si>
  <si>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</si>
  <si>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</si>
  <si>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</si>
  <si>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</si>
  <si>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</si>
  <si>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</si>
  <si>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</si>
  <si>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</si>
  <si>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</si>
  <si>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</si>
  <si>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</si>
  <si>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</si>
  <si>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</si>
  <si>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</si>
  <si>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</si>
  <si>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</si>
  <si>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</si>
  <si>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</si>
  <si>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</si>
  <si>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</si>
  <si>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</si>
  <si>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</si>
  <si>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</si>
  <si>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</si>
  <si>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</si>
  <si>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</si>
  <si>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</si>
  <si>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</si>
  <si>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</si>
  <si>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</si>
  <si>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</si>
  <si>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</si>
  <si>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</si>
  <si>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</si>
  <si>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</si>
  <si>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</si>
  <si>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</si>
  <si>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</si>
  <si>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</si>
  <si>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</si>
  <si>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</si>
  <si>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</si>
  <si>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</si>
  <si>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</si>
  <si>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</si>
  <si>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</si>
  <si>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</si>
  <si>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</si>
  <si>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</si>
  <si>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</si>
  <si>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</si>
  <si>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</si>
  <si>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</si>
  <si>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</si>
  <si>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</si>
  <si>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</si>
  <si>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</si>
  <si>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</si>
  <si>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</si>
  <si>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</si>
  <si>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</si>
  <si>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</si>
  <si>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</si>
  <si>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</si>
  <si>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</si>
  <si>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</si>
  <si>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</si>
  <si>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</si>
  <si>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</si>
  <si>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</si>
  <si>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</si>
  <si>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</si>
  <si>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</si>
  <si>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</si>
  <si>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</si>
  <si>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</si>
  <si>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</si>
  <si>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</si>
  <si>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</si>
  <si>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</si>
  <si>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</si>
  <si>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</si>
  <si>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</si>
  <si>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</si>
  <si>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</si>
  <si>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</si>
  <si>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</si>
  <si>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</si>
  <si>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</si>
  <si>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</si>
  <si>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</si>
  <si>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</si>
  <si>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</si>
  <si>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</si>
  <si>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</si>
  <si>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</si>
  <si>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</si>
  <si>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</si>
  <si>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</si>
  <si>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</si>
  <si>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</si>
  <si>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</si>
  <si>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</si>
  <si>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</si>
  <si>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</si>
  <si>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</si>
  <si>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</si>
  <si>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</si>
  <si>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</si>
  <si>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</si>
  <si>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</si>
  <si>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</si>
  <si>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</si>
  <si>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</si>
  <si>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</si>
  <si>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</si>
  <si>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</si>
  <si>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</si>
  <si>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</si>
  <si>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</si>
  <si>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</si>
  <si>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</si>
  <si>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</si>
  <si>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</si>
  <si>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</si>
  <si>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</si>
  <si>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</si>
  <si>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</si>
  <si>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</si>
  <si>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</si>
  <si>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</si>
  <si>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</si>
  <si>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</si>
  <si>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</si>
  <si>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</si>
  <si>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</si>
  <si>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</si>
  <si>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</si>
  <si>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</si>
  <si>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</si>
  <si>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</si>
  <si>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</si>
  <si>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</si>
  <si>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</si>
  <si>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</si>
  <si>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</si>
  <si>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</si>
  <si>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</si>
  <si>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</si>
  <si>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</si>
  <si>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</si>
  <si>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</si>
  <si>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</si>
  <si>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</si>
  <si>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</si>
  <si>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</si>
  <si>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</si>
  <si>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</si>
  <si>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</si>
  <si>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</si>
  <si>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</si>
  <si>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</si>
  <si>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</si>
  <si>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</si>
  <si>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</si>
  <si>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</si>
  <si>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</si>
  <si>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</si>
  <si>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</si>
  <si>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</si>
  <si>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</si>
  <si>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</si>
  <si>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</si>
  <si>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</si>
  <si>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</si>
  <si>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</si>
  <si>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</si>
  <si>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</si>
  <si>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</si>
  <si>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</si>
  <si>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</si>
  <si>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</si>
  <si>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</si>
  <si>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</si>
  <si>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</si>
  <si>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</si>
  <si>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</si>
  <si>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</si>
  <si>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</si>
  <si>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</si>
  <si>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</si>
  <si>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</si>
  <si>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</si>
  <si>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</si>
  <si>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</si>
  <si>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</si>
  <si>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</si>
  <si>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</si>
  <si>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</si>
  <si>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</si>
  <si>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</si>
  <si>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</si>
  <si>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</si>
  <si>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</si>
  <si>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</si>
  <si>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</si>
  <si>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</si>
  <si>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</si>
  <si>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</si>
  <si>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</si>
  <si>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</si>
  <si>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</si>
  <si>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</si>
  <si>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</si>
  <si>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</si>
  <si>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</si>
  <si>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</si>
  <si>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</si>
  <si>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</si>
  <si>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</si>
  <si>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</si>
  <si>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</si>
  <si>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</si>
  <si>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</si>
  <si>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</si>
  <si>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</si>
  <si>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</si>
  <si>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</si>
  <si>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</si>
  <si>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</si>
  <si>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</si>
  <si>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</si>
  <si>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</si>
  <si>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</si>
  <si>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</si>
  <si>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</si>
  <si>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</si>
  <si>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</si>
  <si>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</si>
  <si>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</si>
  <si>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</si>
  <si>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</si>
  <si>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</si>
  <si>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</si>
  <si>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</si>
  <si>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</si>
  <si>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</si>
  <si>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</si>
  <si>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</si>
  <si>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</si>
  <si>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</si>
  <si>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</si>
  <si>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</si>
  <si>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</si>
  <si>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</si>
  <si>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</si>
  <si>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</si>
  <si>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</si>
  <si>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</si>
  <si>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</si>
  <si>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</si>
  <si>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</si>
  <si>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</si>
  <si>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</si>
  <si>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</si>
  <si>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</si>
  <si>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</si>
  <si>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</si>
  <si>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</si>
  <si>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</si>
  <si>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</si>
  <si>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</si>
  <si>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</si>
  <si>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</si>
  <si>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</si>
  <si>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</si>
  <si>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</si>
  <si>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</si>
  <si>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</si>
  <si>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</si>
  <si>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</si>
  <si>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</si>
  <si>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</si>
  <si>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</si>
  <si>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</si>
  <si>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</si>
  <si>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</si>
  <si>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</si>
  <si>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</si>
  <si>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</si>
  <si>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</si>
  <si>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</si>
  <si>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</si>
  <si>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</si>
  <si>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</si>
  <si>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</si>
  <si>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</si>
  <si>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</si>
  <si>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</si>
  <si>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</si>
  <si>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</si>
  <si>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</si>
  <si>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</si>
  <si>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</si>
  <si>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</si>
  <si>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</si>
  <si>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</si>
  <si>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</si>
  <si>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</si>
  <si>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</si>
  <si>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</si>
  <si>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</si>
  <si>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</si>
  <si>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</si>
  <si>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</si>
  <si>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</si>
  <si>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</si>
  <si>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</si>
  <si>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</si>
  <si>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</si>
  <si>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</si>
  <si>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</si>
  <si>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</si>
  <si>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</si>
  <si>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</si>
  <si>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</si>
  <si>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</si>
  <si>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</si>
  <si>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</si>
  <si>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</si>
  <si>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</si>
  <si>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</si>
  <si>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</si>
  <si>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</si>
  <si>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</si>
  <si>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</si>
  <si>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</si>
  <si>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</si>
  <si>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</si>
  <si>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</si>
  <si>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</si>
  <si>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</si>
  <si>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</si>
  <si>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</si>
  <si>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</si>
  <si>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</si>
  <si>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</si>
  <si>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</si>
  <si>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</si>
  <si>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</si>
  <si>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</si>
  <si>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</si>
  <si>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</si>
  <si>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</si>
  <si>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</si>
  <si>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</si>
  <si>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</si>
  <si>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</si>
  <si>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</si>
  <si>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</si>
  <si>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</si>
  <si>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</si>
  <si>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</si>
  <si>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</si>
  <si>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</si>
  <si>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</si>
  <si>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</si>
  <si>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</si>
  <si>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</si>
  <si>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</si>
  <si>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</si>
  <si>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</si>
  <si>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</si>
  <si>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</si>
  <si>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</si>
  <si>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</si>
  <si>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</si>
  <si>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</si>
  <si>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</si>
  <si>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</si>
  <si>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</si>
  <si>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</si>
  <si>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</si>
  <si>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</si>
  <si>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</si>
  <si>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</si>
  <si>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</si>
  <si>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</si>
  <si>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</si>
  <si>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</si>
  <si>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</si>
  <si>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</si>
  <si>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</si>
  <si>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</si>
  <si>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</si>
  <si>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</si>
  <si>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</si>
  <si>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</si>
  <si>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</si>
  <si>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</si>
  <si>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</si>
  <si>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</si>
  <si>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</si>
  <si>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</si>
  <si>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</si>
  <si>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</si>
  <si>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</si>
  <si>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</si>
  <si>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</si>
  <si>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</si>
  <si>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</si>
  <si>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</si>
  <si>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</si>
  <si>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</si>
  <si>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</si>
  <si>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</si>
  <si>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</si>
  <si>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</si>
  <si>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</si>
  <si>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</si>
  <si>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</si>
  <si>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</si>
  <si>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</si>
  <si>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</si>
  <si>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</si>
  <si>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</si>
  <si>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</si>
  <si>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</si>
  <si>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</si>
  <si>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</si>
  <si>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</si>
  <si>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</si>
  <si>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</si>
  <si>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</si>
  <si>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</si>
  <si>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</si>
  <si>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</si>
  <si>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</si>
  <si>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</si>
  <si>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</si>
  <si>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</si>
  <si>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</si>
  <si>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</si>
  <si>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</si>
  <si>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</si>
  <si>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</si>
  <si>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</si>
  <si>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</si>
  <si>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</si>
  <si>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</si>
  <si>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</si>
  <si>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</si>
  <si>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</si>
  <si>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</si>
  <si>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</si>
  <si>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</si>
  <si>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</si>
  <si>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</si>
  <si>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</si>
  <si>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</si>
  <si>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</si>
  <si>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</si>
  <si>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</si>
  <si>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</si>
  <si>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</si>
  <si>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</si>
  <si>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</si>
  <si>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</si>
  <si>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</si>
  <si>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</si>
  <si>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</si>
  <si>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</si>
  <si>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</si>
  <si>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</si>
  <si>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</si>
  <si>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</si>
  <si>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</si>
  <si>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</si>
  <si>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</si>
  <si>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</si>
  <si>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</si>
  <si>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</si>
  <si>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</si>
  <si>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</si>
  <si>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</si>
  <si>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</si>
  <si>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</si>
  <si>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</si>
  <si>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</si>
  <si>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</si>
  <si>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</si>
  <si>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</si>
  <si>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</si>
  <si>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</si>
  <si>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</si>
  <si>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</si>
  <si>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</si>
  <si>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</si>
  <si>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</si>
  <si>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</si>
  <si>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</si>
  <si>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</si>
  <si>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</si>
  <si>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</si>
  <si>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</si>
  <si>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</si>
  <si>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</si>
  <si>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</si>
  <si>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</si>
  <si>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</si>
  <si>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</si>
  <si>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</si>
  <si>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</si>
  <si>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</si>
  <si>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</si>
  <si>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</si>
  <si>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</si>
  <si>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</si>
  <si>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</si>
  <si>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</si>
  <si>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</si>
  <si>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</si>
  <si>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</si>
  <si>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</si>
  <si>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</si>
  <si>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</si>
  <si>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</si>
  <si>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</si>
  <si>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</si>
  <si>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</si>
  <si>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</si>
  <si>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</si>
  <si>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</si>
  <si>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</si>
  <si>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</si>
  <si>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</si>
  <si>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</si>
  <si>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</si>
  <si>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</si>
  <si>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</si>
  <si>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</si>
  <si>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</si>
  <si>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</si>
  <si>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</si>
  <si>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</si>
  <si>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</si>
  <si>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</si>
  <si>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</si>
  <si>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</si>
  <si>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</si>
  <si>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</si>
  <si>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</si>
  <si>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</si>
  <si>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</si>
  <si>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</si>
  <si>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</si>
  <si>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</si>
  <si>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</si>
  <si>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</si>
  <si>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</si>
  <si>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</si>
  <si>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</si>
  <si>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</si>
  <si>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</si>
  <si>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</si>
  <si>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</si>
  <si>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</si>
  <si>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</si>
  <si>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</si>
  <si>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</si>
  <si>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</si>
  <si>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</si>
  <si>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</si>
  <si>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</si>
  <si>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</si>
  <si>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</si>
  <si>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</si>
  <si>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</si>
  <si>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</si>
  <si>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</si>
  <si>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</si>
  <si>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</si>
  <si>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</si>
  <si>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</si>
  <si>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</si>
  <si>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</si>
  <si>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</si>
  <si>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</si>
  <si>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</si>
  <si>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</si>
  <si>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</si>
  <si>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</si>
  <si>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</si>
  <si>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</si>
  <si>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</si>
  <si>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</si>
  <si>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</si>
  <si>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</si>
  <si>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</si>
  <si>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</si>
  <si>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</si>
  <si>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</si>
  <si>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</si>
  <si>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</si>
  <si>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</si>
  <si>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</si>
  <si>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</si>
  <si>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</si>
  <si>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</si>
  <si>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</si>
  <si>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</si>
  <si>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</si>
  <si>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</si>
  <si>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</si>
  <si>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</si>
  <si>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</si>
  <si>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</si>
  <si>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</si>
  <si>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</si>
  <si>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</si>
  <si>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</si>
  <si>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</si>
  <si>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</si>
  <si>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</si>
  <si>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</si>
  <si>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</si>
  <si>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</si>
  <si>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</si>
  <si>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</si>
  <si>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</si>
  <si>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</si>
  <si>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</si>
  <si>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</si>
  <si>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</si>
  <si>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</si>
  <si>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</si>
  <si>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</si>
  <si>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</si>
  <si>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</si>
  <si>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</si>
  <si>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</si>
  <si>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</si>
  <si>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</si>
  <si>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</si>
  <si>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</si>
  <si>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</si>
  <si>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</si>
  <si>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</si>
  <si>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</si>
  <si>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</si>
  <si>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</si>
  <si>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</si>
  <si>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</si>
  <si>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</si>
  <si>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</si>
  <si>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</si>
  <si>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</si>
  <si>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</si>
  <si>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</si>
  <si>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</si>
  <si>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</si>
  <si>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</si>
  <si>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</si>
  <si>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</si>
  <si>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</si>
  <si>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</si>
  <si>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</si>
  <si>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</si>
  <si>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</si>
  <si>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</si>
  <si>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</si>
  <si>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</si>
  <si>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</si>
  <si>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</si>
  <si>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</si>
  <si>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</si>
  <si>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</si>
  <si>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</si>
  <si>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</si>
  <si>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</si>
  <si>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</si>
  <si>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</si>
  <si>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</si>
  <si>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</si>
  <si>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</si>
  <si>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</si>
  <si>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</si>
  <si>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</si>
  <si>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</si>
  <si>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</si>
  <si>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</si>
  <si>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</si>
  <si>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</si>
  <si>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</si>
  <si>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</si>
  <si>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</si>
  <si>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</si>
  <si>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</si>
  <si>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</si>
  <si>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</si>
  <si>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</si>
  <si>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</si>
  <si>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</si>
  <si>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</si>
  <si>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</si>
  <si>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</si>
  <si>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</si>
  <si>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</si>
  <si>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</si>
  <si>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</si>
  <si>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</si>
  <si>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</si>
  <si>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</si>
  <si>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</si>
  <si>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</si>
  <si>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</si>
  <si>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</si>
  <si>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</si>
  <si>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</si>
  <si>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</si>
  <si>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</si>
  <si>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</si>
  <si>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</si>
  <si>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</si>
  <si>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</si>
  <si>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</si>
  <si>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</si>
  <si>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</si>
  <si>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</si>
  <si>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</si>
  <si>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</si>
  <si>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</si>
  <si>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</si>
  <si>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</si>
  <si>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</si>
  <si>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</si>
  <si>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</si>
  <si>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</si>
  <si>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</si>
  <si>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</si>
  <si>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</si>
  <si>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</si>
  <si>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</si>
  <si>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</si>
  <si>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</si>
  <si>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</si>
  <si>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</si>
  <si>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</si>
  <si>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</si>
  <si>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</si>
  <si>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</si>
  <si>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</si>
  <si>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</si>
  <si>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</si>
  <si>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</si>
  <si>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</si>
  <si>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</si>
  <si>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</si>
  <si>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</si>
  <si>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</si>
  <si>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</si>
  <si>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</si>
  <si>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</si>
  <si>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</si>
  <si>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</si>
  <si>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</si>
  <si>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</si>
  <si>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</si>
  <si>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</si>
  <si>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</si>
  <si>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</si>
  <si>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</si>
  <si>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</si>
  <si>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</si>
  <si>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</si>
  <si>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</si>
  <si>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</si>
  <si>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</si>
  <si>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</si>
  <si>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</si>
  <si>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</si>
  <si>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</si>
  <si>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</si>
  <si>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</si>
  <si>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</si>
  <si>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</si>
  <si>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</si>
  <si>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</si>
  <si>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</si>
  <si>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</si>
  <si>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</si>
  <si>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</si>
  <si>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</si>
  <si>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</si>
  <si>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</si>
  <si>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</si>
  <si>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</si>
  <si>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</si>
  <si>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</si>
  <si>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</si>
  <si>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</si>
  <si>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</si>
  <si>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</si>
  <si>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</si>
  <si>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</si>
  <si>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</si>
  <si>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</si>
  <si>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</si>
  <si>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</si>
  <si>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</si>
  <si>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</si>
  <si>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</si>
  <si>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</si>
  <si>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</si>
  <si>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</si>
  <si>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</si>
  <si>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</si>
  <si>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</si>
  <si>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</si>
  <si>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</si>
  <si>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</si>
  <si>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</si>
  <si>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</si>
  <si>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</si>
  <si>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</si>
  <si>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</si>
  <si>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</si>
  <si>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</si>
  <si>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</si>
  <si>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</si>
  <si>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</si>
  <si>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</si>
  <si>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</si>
  <si>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</si>
  <si>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</si>
  <si>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</si>
  <si>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</si>
  <si>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</si>
  <si>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</si>
  <si>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</si>
  <si>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</si>
  <si>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</si>
  <si>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</si>
  <si>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</si>
  <si>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</si>
  <si>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</si>
  <si>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</si>
  <si>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</si>
  <si>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</si>
  <si>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</si>
  <si>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</si>
  <si>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</si>
  <si>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</si>
  <si>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</si>
  <si>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</si>
  <si>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</si>
  <si>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</si>
  <si>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</si>
  <si>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</si>
  <si>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</si>
  <si>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</si>
  <si>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</si>
  <si>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</si>
  <si>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</si>
  <si>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</si>
  <si>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</si>
  <si>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</si>
  <si>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</si>
  <si>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</si>
  <si>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</si>
  <si>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</si>
  <si>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</si>
  <si>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</si>
  <si>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</si>
  <si>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</si>
  <si>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</si>
  <si>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</si>
  <si>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</si>
  <si>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</si>
  <si>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</si>
  <si>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</si>
  <si>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</si>
  <si>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</si>
  <si>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</si>
  <si>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</si>
  <si>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</si>
  <si>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</si>
  <si>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</si>
  <si>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</si>
  <si>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</si>
  <si>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</si>
  <si>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</si>
  <si>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</si>
  <si>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</si>
  <si>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</si>
  <si>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</si>
  <si>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</si>
  <si>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</si>
  <si>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</si>
  <si>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</si>
  <si>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</si>
  <si>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</si>
  <si>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</si>
  <si>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</si>
  <si>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</si>
  <si>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</si>
  <si>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</si>
  <si>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</si>
  <si>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</si>
  <si>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</si>
  <si>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</si>
  <si>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</si>
  <si>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</si>
  <si>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</si>
  <si>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</si>
  <si>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</si>
  <si>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</si>
  <si>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</si>
  <si>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</si>
  <si>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</si>
  <si>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</si>
  <si>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</si>
  <si>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</si>
  <si>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</si>
  <si>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</si>
  <si>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</si>
  <si>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</si>
  <si>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</si>
  <si>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</si>
  <si>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</si>
  <si>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</si>
  <si>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</si>
  <si>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</si>
  <si>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</si>
  <si>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</si>
  <si>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</si>
  <si>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</si>
  <si>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</si>
  <si>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</si>
  <si>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</si>
  <si>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</si>
  <si>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</si>
  <si>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</si>
  <si>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</si>
  <si>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</si>
  <si>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</si>
  <si>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</si>
  <si>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</si>
  <si>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</si>
  <si>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</si>
  <si>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</si>
  <si>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</si>
  <si>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</si>
  <si>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</si>
  <si>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</si>
  <si>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</si>
  <si>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</si>
  <si>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</si>
  <si>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</si>
  <si>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</si>
  <si>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</si>
  <si>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</si>
  <si>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</si>
  <si>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</si>
  <si>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</si>
  <si>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</si>
  <si>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</si>
  <si>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</si>
  <si>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</si>
  <si>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</si>
  <si>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</si>
  <si>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</si>
  <si>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</si>
  <si>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</si>
  <si>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</si>
  <si>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</si>
  <si>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</si>
  <si>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</si>
  <si>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</si>
  <si>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</si>
  <si>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</si>
  <si>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</si>
  <si>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</si>
  <si>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</si>
  <si>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</si>
  <si>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</si>
  <si>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</si>
  <si>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</si>
  <si>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</si>
  <si>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</si>
  <si>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</si>
  <si>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</si>
  <si>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</si>
  <si>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</si>
  <si>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</si>
  <si>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</si>
  <si>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</si>
  <si>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</si>
  <si>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</si>
  <si>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</si>
  <si>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</si>
  <si>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</si>
  <si>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</si>
  <si>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</si>
  <si>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</si>
  <si>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</si>
  <si>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</si>
  <si>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</si>
  <si>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</si>
  <si>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</si>
  <si>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</si>
  <si>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</si>
  <si>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</si>
  <si>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</si>
  <si>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</si>
  <si>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</si>
  <si>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</si>
  <si>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</si>
  <si>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</si>
  <si>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</si>
  <si>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</si>
  <si>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</si>
  <si>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</si>
  <si>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</si>
  <si>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</si>
  <si>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</si>
  <si>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</si>
  <si>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</si>
  <si>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</si>
  <si>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</si>
  <si>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</si>
  <si>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</si>
  <si>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</si>
  <si>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</si>
  <si>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</si>
  <si>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</si>
  <si>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</si>
  <si>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</si>
  <si>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</si>
  <si>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</si>
  <si>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</si>
  <si>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</si>
  <si>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</si>
  <si>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</si>
  <si>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</si>
  <si>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</si>
  <si>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</si>
  <si>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</si>
  <si>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</si>
  <si>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</si>
  <si>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</si>
  <si>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</si>
  <si>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</si>
  <si>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</si>
  <si>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</si>
  <si>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</si>
  <si>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</si>
  <si>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</si>
  <si>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</si>
  <si>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</si>
  <si>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</si>
  <si>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</si>
  <si>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</si>
  <si>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</si>
  <si>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</si>
  <si>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</si>
  <si>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</si>
  <si>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</si>
  <si>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</si>
  <si>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</si>
  <si>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</si>
  <si>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</si>
  <si>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</si>
  <si>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</si>
  <si>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</si>
  <si>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</si>
  <si>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</si>
  <si>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</si>
  <si>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</si>
  <si>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</si>
  <si>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</si>
  <si>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</si>
  <si>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</si>
  <si>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</si>
  <si>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</si>
  <si>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</si>
  <si>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</si>
  <si>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</si>
  <si>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</si>
  <si>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</si>
  <si>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</si>
  <si>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</si>
  <si>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</si>
  <si>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</si>
  <si>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</si>
  <si>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</si>
  <si>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</si>
  <si>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</si>
  <si>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</si>
  <si>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</si>
  <si>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</si>
  <si>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</si>
  <si>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</si>
  <si>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</si>
  <si>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</si>
  <si>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</si>
  <si>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</si>
  <si>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</si>
  <si>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</si>
  <si>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</si>
  <si>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</si>
  <si>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</si>
  <si>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</si>
  <si>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</si>
  <si>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</si>
  <si>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</si>
  <si>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</si>
  <si>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</si>
  <si>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</si>
  <si>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</si>
  <si>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</si>
  <si>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</si>
  <si>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</si>
  <si>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</si>
  <si>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</si>
  <si>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</si>
  <si>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</si>
  <si>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</si>
  <si>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</si>
  <si>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</si>
  <si>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</si>
  <si>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</si>
  <si>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</si>
  <si>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</si>
  <si>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</si>
  <si>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</si>
  <si>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</si>
  <si>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</si>
  <si>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</si>
  <si>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</si>
  <si>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</si>
  <si>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</si>
  <si>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</si>
  <si>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</si>
  <si>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</si>
  <si>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</si>
  <si>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</si>
  <si>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</si>
  <si>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</si>
  <si>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</si>
  <si>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</si>
  <si>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</si>
  <si>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</si>
  <si>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</si>
  <si>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</si>
  <si>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</si>
  <si>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</si>
  <si>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</si>
  <si>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</si>
  <si>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</si>
  <si>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</si>
  <si>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</si>
  <si>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</si>
  <si>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</si>
  <si>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</si>
  <si>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</si>
  <si>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</si>
  <si>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</si>
  <si>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</si>
  <si>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</si>
  <si>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</si>
  <si>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</si>
  <si>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</si>
  <si>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</si>
  <si>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</si>
  <si>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</si>
  <si>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</si>
  <si>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</si>
  <si>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</si>
  <si>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</si>
  <si>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</si>
  <si>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</si>
  <si>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</si>
  <si>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</si>
  <si>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</si>
  <si>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</si>
  <si>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</si>
  <si>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</si>
  <si>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</si>
  <si>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</si>
  <si>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</si>
  <si>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</si>
  <si>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</si>
  <si>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</si>
  <si>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</si>
  <si>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</si>
  <si>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</si>
  <si>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</si>
  <si>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</si>
  <si>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</si>
  <si>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</si>
  <si>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</si>
  <si>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</si>
  <si>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</si>
  <si>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</si>
  <si>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</si>
  <si>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</si>
  <si>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</si>
  <si>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</si>
  <si>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</si>
  <si>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</si>
  <si>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</si>
  <si>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</si>
  <si>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</si>
  <si>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</si>
  <si>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</si>
  <si>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</si>
  <si>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</si>
  <si>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</si>
  <si>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</si>
  <si>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</si>
  <si>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</si>
  <si>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</si>
  <si>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</si>
  <si>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</si>
  <si>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</si>
  <si>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</si>
  <si>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</si>
  <si>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</si>
  <si>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</si>
  <si>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</si>
  <si>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</si>
  <si>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</si>
  <si>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</si>
  <si>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</si>
  <si>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</si>
  <si>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</si>
  <si>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</si>
  <si>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</si>
  <si>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</si>
  <si>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</si>
  <si>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</si>
  <si>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</si>
  <si>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</si>
  <si>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</si>
  <si>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</si>
  <si>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</si>
  <si>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</si>
  <si>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</si>
  <si>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</si>
  <si>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</si>
  <si>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</si>
  <si>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</si>
  <si>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</si>
  <si>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</si>
  <si>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</si>
  <si>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</si>
  <si>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</si>
  <si>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</si>
  <si>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</si>
  <si>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</si>
  <si>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</si>
  <si>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</si>
  <si>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</si>
  <si>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</si>
  <si>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</si>
  <si>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</si>
  <si>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</si>
  <si>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</si>
  <si>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</si>
  <si>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</si>
  <si>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</si>
  <si>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</si>
  <si>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</si>
  <si>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</si>
  <si>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</si>
  <si>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</si>
  <si>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</si>
  <si>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</si>
  <si>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</si>
  <si>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</si>
  <si>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</si>
  <si>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</si>
  <si>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</si>
  <si>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</si>
  <si>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</si>
  <si>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</si>
  <si>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</si>
  <si>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</si>
  <si>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</si>
  <si>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</si>
  <si>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</si>
  <si>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</si>
  <si>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</si>
  <si>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</si>
  <si>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</si>
  <si>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</si>
  <si>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</si>
  <si>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</si>
  <si>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</si>
  <si>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</si>
  <si>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</si>
  <si>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</si>
  <si>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</si>
  <si>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</si>
  <si>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</si>
  <si>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</si>
  <si>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</si>
  <si>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</si>
  <si>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</si>
  <si>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</si>
  <si>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</si>
  <si>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</si>
  <si>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</si>
  <si>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</si>
  <si>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</si>
  <si>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</si>
  <si>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</si>
  <si>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</si>
  <si>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</si>
  <si>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</si>
  <si>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</si>
  <si>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</si>
  <si>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</si>
  <si>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</si>
  <si>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</si>
  <si>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</si>
  <si>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</si>
  <si>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</si>
  <si>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</si>
  <si>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</si>
  <si>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</si>
  <si>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</si>
  <si>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</si>
  <si>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</si>
  <si>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</si>
  <si>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</si>
  <si>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</si>
  <si>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</si>
  <si>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</si>
  <si>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</si>
  <si>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</si>
  <si>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</si>
  <si>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</si>
  <si>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</si>
  <si>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</si>
  <si>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</si>
  <si>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</si>
  <si>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</si>
  <si>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</si>
  <si>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</si>
  <si>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</si>
  <si>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</si>
  <si>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</si>
  <si>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</si>
  <si>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</si>
  <si>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</si>
  <si>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</si>
  <si>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</si>
  <si>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</si>
  <si>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</si>
  <si>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</si>
  <si>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</si>
  <si>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</si>
  <si>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</si>
  <si>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</si>
  <si>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</si>
  <si>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</si>
  <si>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</si>
  <si>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</si>
  <si>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</si>
  <si>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</si>
  <si>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</si>
  <si>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</si>
  <si>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</si>
  <si>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</si>
  <si>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</si>
  <si>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</si>
  <si>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</si>
  <si>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</si>
  <si>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</si>
  <si>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</si>
  <si>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</si>
  <si>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</si>
  <si>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</si>
  <si>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</si>
  <si>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</si>
  <si>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</si>
  <si>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</si>
  <si>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</si>
  <si>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</si>
  <si>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</si>
  <si>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</si>
  <si>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</si>
  <si>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</si>
  <si>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</si>
  <si>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</si>
  <si>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</si>
  <si>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</si>
  <si>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</si>
  <si>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</si>
  <si>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</si>
  <si>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</si>
  <si>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</si>
  <si>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</si>
  <si>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</si>
  <si>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</si>
  <si>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</si>
  <si>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</si>
  <si>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</si>
  <si>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</si>
  <si>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</si>
  <si>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</si>
  <si>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</si>
  <si>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</si>
  <si>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</si>
  <si>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</si>
  <si>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</si>
  <si>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</si>
  <si>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</si>
  <si>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</si>
  <si>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</si>
  <si>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</si>
  <si>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</si>
  <si>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</si>
  <si>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</si>
  <si>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</si>
  <si>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</si>
  <si>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</si>
  <si>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</si>
  <si>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</si>
  <si>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</si>
  <si>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</si>
  <si>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</si>
  <si>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</si>
  <si>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</si>
  <si>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</si>
  <si>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</si>
  <si>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</si>
  <si>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</si>
  <si>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</si>
  <si>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</si>
  <si>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</si>
  <si>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</si>
  <si>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</si>
  <si>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</si>
  <si>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</si>
  <si>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</si>
  <si>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</si>
  <si>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</si>
  <si>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</si>
  <si>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</si>
  <si>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</si>
  <si>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</si>
  <si>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</si>
  <si>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</si>
  <si>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</si>
  <si>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</si>
  <si>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</si>
  <si>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</si>
  <si>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</si>
  <si>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</si>
  <si>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</si>
  <si>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</si>
  <si>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</si>
  <si>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</si>
  <si>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</si>
  <si>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</si>
  <si>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</si>
  <si>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</si>
  <si>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</si>
  <si>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</si>
  <si>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</si>
  <si>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</si>
  <si>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</si>
  <si>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</si>
  <si>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</si>
  <si>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</si>
  <si>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</si>
  <si>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</si>
  <si>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</si>
  <si>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</si>
  <si>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</si>
  <si>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</si>
  <si>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</si>
  <si>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</si>
  <si>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</si>
  <si>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</si>
  <si>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</si>
  <si>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</si>
  <si>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</si>
  <si>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</si>
  <si>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</si>
  <si>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</si>
  <si>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</si>
  <si>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</si>
  <si>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</si>
  <si>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</si>
  <si>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</si>
  <si>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</si>
  <si>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</si>
  <si>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</si>
  <si>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</si>
  <si>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</si>
  <si>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</si>
  <si>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</si>
  <si>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</si>
  <si>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</si>
  <si>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</si>
  <si>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</si>
  <si>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</si>
  <si>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</si>
  <si>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</si>
  <si>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</si>
  <si>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</si>
  <si>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</si>
  <si>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</si>
  <si>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</si>
  <si>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</si>
  <si>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</si>
  <si>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</si>
  <si>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</si>
  <si>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</si>
  <si>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</si>
  <si>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</si>
  <si>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</si>
  <si>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</si>
  <si>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</si>
  <si>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</si>
  <si>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</si>
  <si>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</si>
  <si>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</si>
  <si>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</si>
  <si>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</si>
  <si>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</si>
  <si>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</si>
  <si>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</si>
  <si>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</si>
  <si>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</si>
  <si>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</si>
  <si>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</si>
  <si>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</si>
  <si>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</si>
  <si>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</si>
  <si>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</si>
  <si>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</si>
  <si>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</si>
  <si>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</si>
  <si>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</si>
  <si>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</si>
  <si>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</si>
  <si>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</si>
  <si>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</si>
  <si>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</si>
  <si>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</si>
  <si>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</si>
  <si>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</si>
  <si>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</si>
  <si>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</si>
  <si>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</si>
  <si>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</si>
  <si>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</si>
  <si>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</si>
  <si>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</si>
  <si>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</si>
  <si>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</si>
  <si>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</si>
  <si>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</si>
  <si>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</si>
  <si>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</si>
  <si>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</si>
  <si>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</si>
  <si>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</si>
  <si>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</si>
  <si>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</si>
  <si>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</si>
  <si>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</si>
  <si>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</si>
  <si>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</si>
  <si>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</si>
  <si>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</si>
  <si>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</si>
  <si>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</si>
  <si>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</si>
  <si>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</si>
  <si>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</si>
  <si>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</si>
  <si>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</si>
  <si>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</si>
  <si>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</si>
  <si>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</si>
  <si>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</si>
  <si>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</si>
  <si>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</si>
  <si>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</si>
  <si>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</si>
  <si>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</si>
  <si>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</si>
  <si>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</si>
  <si>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</si>
  <si>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</si>
  <si>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</si>
  <si>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</si>
  <si>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</si>
  <si>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</si>
  <si>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</si>
  <si>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</si>
  <si>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</si>
  <si>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</si>
  <si>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</si>
  <si>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</si>
  <si>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</si>
  <si>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</si>
  <si>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</si>
  <si>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</si>
  <si>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</si>
  <si>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</si>
  <si>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</si>
  <si>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</si>
  <si>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</si>
  <si>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</si>
  <si>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</si>
  <si>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</si>
  <si>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</si>
  <si>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</si>
  <si>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</si>
  <si>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</si>
  <si>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</si>
  <si>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</si>
  <si>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</si>
  <si>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</si>
  <si>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</si>
  <si>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</si>
  <si>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</si>
  <si>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</si>
  <si>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</si>
  <si>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</si>
  <si>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</si>
  <si>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</si>
  <si>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</si>
  <si>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</si>
  <si>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</si>
  <si>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</si>
  <si>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</si>
  <si>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</si>
  <si>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</si>
  <si>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</si>
  <si>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</si>
  <si>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</si>
  <si>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</si>
  <si>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</si>
  <si>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</si>
  <si>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</si>
  <si>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</si>
  <si>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</si>
  <si>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</si>
  <si>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</si>
  <si>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</si>
  <si>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</si>
  <si>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</si>
  <si>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</si>
  <si>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</si>
  <si>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</si>
  <si>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</si>
  <si>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</si>
  <si>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</si>
  <si>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</si>
  <si>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</si>
  <si>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</si>
  <si>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</si>
  <si>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</si>
  <si>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</si>
  <si>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</si>
  <si>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</si>
  <si>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</si>
  <si>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</si>
  <si>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</si>
  <si>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</si>
  <si>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</si>
  <si>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</si>
  <si>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</si>
  <si>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</si>
  <si>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</si>
  <si>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</si>
  <si>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</si>
  <si>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</si>
  <si>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</si>
  <si>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</si>
  <si>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</si>
  <si>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</si>
  <si>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</si>
  <si>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</si>
  <si>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</si>
  <si>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</si>
  <si>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</si>
  <si>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</si>
  <si>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</si>
  <si>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</si>
  <si>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</si>
  <si>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</si>
  <si>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</si>
  <si>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</si>
  <si>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</si>
  <si>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</si>
  <si>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</si>
  <si>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</si>
  <si>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</si>
  <si>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</si>
  <si>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</si>
  <si>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</si>
  <si>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</si>
  <si>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</si>
  <si>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</si>
  <si>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</si>
  <si>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</si>
  <si>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</si>
  <si>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</si>
  <si>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</si>
  <si>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</si>
  <si>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</si>
  <si>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</si>
  <si>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</si>
  <si>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</si>
  <si>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</si>
  <si>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</si>
  <si>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</si>
  <si>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</si>
  <si>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</si>
  <si>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</si>
  <si>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</si>
  <si>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</si>
  <si>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</si>
  <si>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</si>
  <si>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</si>
  <si>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</si>
  <si>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</si>
  <si>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</si>
  <si>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</si>
  <si>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</si>
  <si>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</si>
  <si>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</si>
  <si>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</si>
  <si>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</si>
  <si>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</si>
  <si>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</si>
  <si>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</si>
  <si>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</si>
  <si>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</si>
  <si>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</si>
  <si>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</si>
  <si>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</si>
  <si>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</si>
  <si>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</si>
  <si>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</si>
  <si>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</si>
  <si>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</si>
  <si>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</si>
  <si>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</si>
  <si>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</si>
  <si>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</si>
  <si>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</si>
  <si>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</si>
  <si>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</si>
  <si>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</si>
  <si>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</si>
  <si>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</si>
  <si>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</si>
  <si>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</si>
  <si>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</si>
  <si>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</si>
  <si>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</si>
  <si>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</si>
  <si>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</si>
  <si>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</si>
  <si>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</si>
  <si>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</si>
  <si>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</si>
  <si>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</si>
  <si>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</si>
  <si>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</si>
  <si>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</si>
  <si>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</si>
  <si>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</si>
  <si>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</si>
  <si>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</si>
  <si>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</si>
  <si>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</si>
  <si>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</si>
  <si>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</si>
  <si>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</si>
  <si>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</si>
  <si>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</si>
  <si>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</si>
  <si>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</si>
  <si>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</si>
  <si>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</si>
  <si>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</si>
  <si>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</si>
  <si>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</si>
  <si>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</si>
  <si>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</si>
  <si>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</si>
  <si>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</si>
  <si>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</si>
  <si>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</si>
  <si>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</si>
  <si>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</si>
  <si>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</si>
  <si>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</si>
  <si>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</si>
  <si>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</si>
  <si>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</si>
  <si>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</si>
  <si>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</si>
  <si>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</si>
  <si>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</si>
  <si>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</si>
  <si>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</si>
  <si>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</si>
  <si>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</si>
  <si>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</si>
  <si>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</si>
  <si>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</si>
  <si>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</si>
  <si>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</si>
  <si>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</si>
  <si>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</si>
  <si>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</si>
  <si>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</si>
  <si>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</si>
  <si>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</si>
  <si>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</si>
  <si>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</si>
  <si>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</si>
  <si>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</si>
  <si>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</si>
  <si>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</si>
  <si>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</si>
  <si>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</si>
  <si>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</si>
  <si>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</si>
  <si>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</si>
  <si>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</si>
  <si>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</si>
  <si>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</si>
  <si>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</si>
  <si>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</si>
  <si>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</si>
  <si>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</si>
  <si>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</si>
  <si>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</si>
  <si>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</si>
  <si>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</si>
  <si>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</si>
  <si>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</si>
  <si>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</si>
  <si>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</si>
  <si>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</si>
  <si>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</si>
  <si>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</si>
  <si>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</si>
  <si>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</si>
  <si>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</si>
  <si>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</si>
  <si>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</si>
  <si>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</si>
  <si>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</si>
  <si>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</si>
  <si>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</si>
  <si>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</si>
  <si>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</si>
  <si>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</si>
  <si>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</si>
  <si>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</si>
  <si>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</si>
  <si>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</si>
  <si>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</si>
  <si>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</si>
  <si>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</si>
  <si>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</si>
  <si>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</si>
  <si>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</si>
  <si>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</si>
  <si>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</si>
  <si>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</si>
  <si>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</si>
  <si>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</si>
  <si>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</si>
  <si>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</si>
  <si>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</si>
  <si>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</si>
  <si>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</si>
  <si>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</si>
  <si>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</si>
  <si>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</si>
  <si>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</si>
  <si>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</si>
  <si>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</si>
  <si>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</si>
  <si>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</si>
  <si>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</si>
  <si>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</si>
  <si>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</si>
  <si>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</si>
  <si>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</si>
  <si>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</si>
  <si>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</si>
  <si>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</si>
  <si>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</si>
  <si>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</si>
  <si>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</si>
  <si>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</si>
  <si>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</si>
  <si>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</si>
  <si>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</si>
  <si>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</si>
  <si>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</si>
  <si>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</si>
  <si>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</si>
  <si>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</si>
  <si>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</si>
  <si>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</si>
  <si>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</si>
  <si>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</si>
  <si>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</si>
  <si>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</si>
  <si>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</si>
  <si>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</si>
  <si>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</si>
  <si>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</si>
  <si>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</si>
  <si>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</si>
  <si>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</si>
  <si>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</si>
  <si>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</si>
  <si>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</si>
  <si>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</si>
  <si>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</si>
  <si>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</si>
  <si>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</si>
  <si>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</si>
  <si>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</si>
  <si>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</si>
  <si>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</si>
  <si>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</si>
  <si>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</si>
  <si>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</si>
  <si>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</si>
  <si>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</si>
  <si>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</si>
  <si>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</si>
  <si>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</si>
  <si>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</si>
  <si>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</si>
  <si>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</si>
  <si>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</si>
  <si>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</si>
  <si>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</si>
  <si>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</si>
  <si>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</si>
  <si>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</si>
  <si>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</si>
  <si>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</si>
  <si>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</si>
  <si>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</si>
  <si>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</si>
  <si>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</si>
  <si>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</si>
  <si>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</si>
  <si>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</si>
  <si>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</si>
  <si>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</si>
  <si>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</si>
  <si>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</si>
  <si>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</si>
  <si>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</si>
  <si>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</si>
  <si>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</si>
  <si>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</si>
  <si>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</si>
  <si>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</si>
  <si>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</si>
  <si>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</si>
  <si>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</si>
  <si>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</si>
  <si>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</si>
  <si>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</si>
  <si>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</si>
  <si>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</si>
  <si>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</si>
  <si>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</si>
  <si>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</si>
  <si>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</si>
  <si>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</si>
  <si>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</si>
  <si>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</si>
  <si>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</si>
  <si>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</si>
  <si>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</si>
  <si>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</si>
  <si>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</si>
  <si>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</si>
  <si>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</si>
  <si>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</si>
  <si>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</si>
  <si>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</si>
  <si>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</si>
  <si>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</si>
  <si>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</si>
  <si>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</si>
  <si>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</si>
  <si>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</si>
  <si>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</si>
  <si>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</si>
  <si>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</si>
  <si>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</si>
  <si>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</si>
  <si>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</si>
  <si>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</si>
  <si>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</si>
  <si>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</si>
  <si>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</si>
  <si>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</si>
  <si>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</si>
  <si>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</si>
  <si>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</si>
  <si>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</si>
  <si>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</si>
  <si>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</si>
  <si>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</si>
  <si>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</si>
  <si>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</si>
  <si>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</si>
  <si>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</si>
  <si>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</si>
  <si>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</si>
  <si>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</si>
  <si>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</si>
  <si>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</si>
  <si>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</si>
  <si>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</si>
  <si>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</si>
  <si>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</si>
  <si>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</si>
  <si>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</si>
  <si>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</si>
  <si>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</si>
  <si>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</si>
  <si>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</si>
  <si>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</si>
  <si>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</si>
  <si>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</si>
  <si>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</si>
  <si>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</si>
  <si>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</si>
  <si>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</si>
  <si>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</si>
  <si>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</si>
  <si>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</si>
  <si>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</si>
  <si>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</si>
  <si>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</si>
  <si>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</si>
  <si>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</si>
  <si>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</si>
  <si>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</si>
  <si>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</si>
  <si>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</si>
  <si>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</si>
  <si>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</si>
  <si>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</si>
  <si>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</si>
  <si>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</si>
  <si>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</si>
  <si>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</si>
  <si>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</si>
  <si>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</si>
  <si>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</si>
  <si>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</si>
  <si>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</si>
  <si>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</si>
  <si>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</si>
  <si>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</si>
  <si>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</si>
  <si>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</si>
  <si>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</si>
  <si>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</si>
  <si>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</si>
  <si>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</si>
  <si>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</si>
  <si>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</si>
  <si>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</si>
  <si>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</si>
  <si>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</si>
  <si>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</si>
  <si>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</si>
  <si>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</si>
  <si>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</si>
  <si>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</si>
  <si>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</si>
  <si>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</si>
  <si>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</si>
  <si>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</si>
  <si>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</si>
  <si>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</si>
  <si>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</si>
  <si>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</si>
  <si>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</si>
  <si>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</si>
  <si>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</si>
  <si>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</si>
  <si>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</si>
  <si>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</si>
  <si>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</si>
  <si>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</si>
  <si>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</si>
  <si>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</si>
  <si>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</si>
  <si>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</si>
  <si>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</si>
  <si>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</si>
  <si>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</si>
  <si>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</si>
  <si>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</si>
  <si>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</si>
  <si>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</si>
  <si>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</si>
  <si>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</si>
  <si>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</si>
  <si>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</si>
  <si>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</si>
  <si>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</si>
  <si>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</si>
  <si>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</si>
  <si>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</si>
  <si>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</si>
  <si>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</si>
  <si>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</si>
  <si>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</si>
  <si>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</si>
  <si>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</si>
  <si>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</si>
  <si>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</si>
  <si>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</si>
  <si>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</si>
  <si>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</si>
  <si>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</si>
  <si>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</si>
  <si>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</si>
  <si>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</si>
  <si>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</si>
  <si>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</si>
  <si>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</si>
  <si>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</si>
  <si>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</si>
  <si>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</si>
  <si>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</si>
  <si>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</si>
  <si>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</si>
  <si>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</si>
  <si>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</si>
  <si>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</si>
  <si>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</si>
  <si>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</si>
  <si>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</si>
  <si>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</si>
  <si>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</si>
  <si>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</si>
  <si>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</si>
  <si>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</si>
  <si>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</si>
  <si>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</si>
  <si>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</si>
  <si>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</si>
  <si>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</si>
  <si>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</si>
  <si>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</si>
  <si>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</si>
  <si>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</si>
  <si>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</si>
  <si>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</si>
  <si>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</si>
  <si>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</si>
  <si>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</si>
  <si>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</si>
  <si>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</si>
  <si>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</si>
  <si>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</si>
  <si>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</si>
  <si>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</si>
  <si>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</si>
  <si>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</si>
  <si>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</si>
  <si>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</si>
  <si>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</si>
  <si>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</si>
  <si>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</si>
  <si>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</si>
  <si>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</si>
  <si>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</si>
  <si>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</si>
  <si>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</si>
  <si>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</si>
  <si>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</si>
  <si>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</si>
  <si>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</si>
  <si>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</si>
  <si>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</si>
  <si>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</si>
  <si>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</si>
  <si>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</si>
  <si>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</si>
  <si>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</si>
  <si>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</si>
  <si>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</si>
  <si>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</si>
  <si>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</si>
  <si>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</si>
  <si>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</si>
  <si>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</si>
  <si>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</si>
  <si>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</si>
  <si>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</si>
  <si>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</si>
  <si>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</si>
  <si>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</si>
  <si>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</si>
  <si>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</si>
  <si>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</si>
  <si>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</si>
  <si>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</si>
  <si>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</si>
  <si>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</si>
  <si>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</si>
  <si>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</si>
  <si>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</si>
  <si>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</si>
  <si>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</si>
  <si>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</si>
  <si>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</si>
  <si>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</si>
  <si>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</si>
  <si>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</si>
  <si>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</si>
  <si>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</si>
  <si>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</si>
  <si>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</si>
  <si>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</si>
  <si>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</si>
  <si>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</si>
  <si>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</si>
  <si>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</si>
  <si>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</si>
  <si>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</si>
  <si>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</si>
  <si>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</si>
  <si>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</si>
  <si>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</si>
  <si>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</si>
  <si>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</si>
  <si>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</si>
  <si>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</si>
  <si>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</si>
  <si>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</si>
  <si>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</si>
  <si>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</si>
  <si>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</si>
  <si>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</si>
  <si>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</si>
  <si>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</si>
  <si>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</si>
  <si>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</si>
  <si>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</si>
  <si>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</si>
  <si>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</si>
  <si>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</si>
  <si>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</si>
  <si>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</si>
  <si>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</si>
  <si>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</si>
  <si>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</si>
  <si>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</si>
  <si>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</si>
  <si>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</si>
  <si>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</si>
  <si>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</si>
  <si>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</si>
  <si>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</si>
  <si>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</si>
  <si>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</si>
  <si>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</si>
  <si>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</si>
  <si>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</si>
  <si>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</si>
  <si>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</si>
  <si>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</si>
  <si>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</si>
  <si>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</si>
  <si>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</si>
  <si>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</si>
  <si>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</si>
  <si>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</si>
  <si>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</si>
  <si>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</si>
  <si>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</si>
  <si>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</si>
  <si>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</si>
  <si>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</si>
  <si>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</si>
  <si>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</si>
  <si>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</si>
  <si>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</si>
  <si>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</si>
  <si>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</si>
  <si>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</si>
  <si>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</si>
  <si>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</si>
  <si>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</si>
  <si>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</si>
  <si>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</si>
  <si>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</si>
  <si>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</si>
  <si>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</si>
  <si>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</si>
  <si>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</si>
  <si>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</si>
  <si>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</si>
  <si>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</si>
  <si>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</si>
  <si>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</si>
  <si>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</si>
  <si>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</si>
  <si>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</si>
  <si>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</si>
  <si>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</si>
  <si>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</si>
  <si>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</si>
  <si>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</si>
  <si>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</si>
  <si>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</si>
  <si>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</si>
  <si>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</si>
  <si>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</si>
  <si>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</si>
  <si>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</si>
  <si>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</si>
  <si>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</si>
  <si>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</si>
  <si>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</si>
  <si>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</si>
  <si>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</si>
  <si>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</si>
  <si>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</si>
  <si>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</si>
  <si>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</si>
  <si>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</si>
  <si>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</si>
  <si>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</si>
  <si>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</si>
  <si>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</si>
  <si>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</si>
  <si>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</si>
  <si>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</si>
  <si>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</si>
  <si>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</si>
  <si>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</si>
  <si>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</si>
  <si>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</si>
  <si>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</si>
  <si>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</si>
  <si>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</si>
  <si>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</si>
  <si>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</si>
  <si>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</si>
  <si>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</si>
  <si>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</si>
  <si>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</si>
  <si>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</si>
  <si>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</si>
  <si>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</si>
  <si>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</si>
  <si>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</si>
  <si>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</si>
  <si>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</si>
  <si>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</si>
  <si>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</si>
  <si>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</si>
  <si>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</si>
  <si>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</si>
  <si>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</si>
  <si>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</si>
  <si>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</si>
  <si>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</si>
  <si>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</si>
  <si>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</si>
  <si>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</si>
  <si>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</si>
  <si>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</si>
  <si>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</si>
  <si>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</si>
  <si>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</si>
  <si>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</si>
  <si>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</si>
  <si>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</si>
  <si>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</si>
  <si>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</si>
  <si>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</si>
  <si>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</si>
  <si>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</si>
  <si>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</si>
  <si>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</si>
  <si>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</si>
  <si>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</si>
  <si>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</si>
  <si>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</si>
  <si>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</si>
  <si>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</si>
  <si>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</si>
  <si>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</si>
  <si>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</si>
  <si>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</si>
  <si>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</si>
  <si>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</si>
  <si>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</si>
  <si>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</si>
  <si>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</si>
  <si>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</si>
  <si>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</si>
  <si>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</si>
  <si>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</si>
  <si>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</si>
  <si>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</si>
  <si>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</si>
  <si>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</si>
  <si>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</si>
  <si>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</si>
  <si>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</si>
  <si>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</si>
  <si>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</si>
  <si>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</si>
  <si>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</si>
  <si>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</si>
  <si>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</si>
  <si>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</si>
  <si>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</si>
  <si>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</si>
  <si>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</si>
  <si>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</si>
  <si>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</si>
  <si>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</si>
  <si>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</si>
  <si>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</si>
  <si>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</si>
  <si>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</si>
  <si>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</si>
  <si>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</si>
  <si>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</si>
  <si>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</si>
  <si>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</si>
  <si>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</si>
  <si>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</si>
  <si>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</si>
  <si>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</si>
  <si>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</si>
  <si>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</si>
  <si>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</si>
  <si>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</si>
  <si>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</si>
  <si>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</si>
  <si>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</si>
  <si>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</si>
  <si>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</si>
  <si>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</si>
  <si>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</si>
  <si>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</si>
  <si>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</si>
  <si>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</si>
  <si>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</si>
  <si>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</si>
  <si>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</si>
  <si>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</si>
  <si>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</si>
  <si>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</si>
  <si>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</si>
  <si>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</si>
  <si>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</si>
  <si>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</si>
  <si>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</si>
  <si>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</si>
  <si>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</si>
  <si>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</si>
  <si>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</si>
  <si>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</si>
  <si>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</si>
  <si>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</si>
  <si>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</si>
  <si>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</si>
  <si>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</si>
  <si>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</si>
  <si>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</si>
  <si>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</si>
  <si>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</si>
  <si>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</si>
  <si>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</si>
  <si>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</si>
  <si>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</si>
  <si>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</si>
  <si>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</si>
  <si>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</si>
  <si>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</si>
  <si>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</si>
  <si>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</si>
  <si>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</si>
  <si>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</si>
  <si>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</si>
  <si>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</si>
  <si>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</si>
  <si>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</si>
  <si>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</si>
  <si>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</si>
  <si>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</si>
  <si>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</si>
  <si>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</si>
  <si>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</si>
  <si>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</si>
  <si>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</si>
  <si>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</si>
  <si>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</si>
  <si>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</si>
  <si>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</si>
  <si>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</si>
  <si>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</si>
  <si>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</si>
  <si>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</si>
  <si>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</si>
  <si>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</si>
  <si>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</si>
  <si>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</si>
  <si>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</si>
  <si>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</si>
  <si>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</si>
  <si>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</si>
  <si>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</si>
  <si>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</si>
  <si>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</si>
  <si>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</si>
  <si>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</si>
  <si>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</si>
  <si>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</si>
  <si>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</si>
  <si>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</si>
  <si>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</si>
  <si>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</si>
  <si>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</si>
  <si>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</si>
  <si>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</si>
  <si>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</si>
  <si>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</si>
  <si>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</si>
  <si>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</si>
  <si>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</si>
  <si>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</si>
  <si>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</si>
  <si>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</si>
  <si>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</si>
  <si>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</si>
  <si>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</si>
  <si>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</si>
  <si>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</si>
  <si>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</si>
  <si>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</si>
  <si>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</si>
  <si>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</si>
  <si>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</si>
  <si>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</si>
  <si>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</si>
  <si>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</si>
  <si>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</si>
  <si>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</si>
  <si>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</si>
  <si>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</si>
  <si>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</si>
  <si>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</si>
  <si>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</si>
  <si>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</si>
  <si>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</si>
  <si>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</si>
  <si>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</si>
  <si>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</si>
  <si>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</si>
  <si>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</si>
  <si>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</si>
  <si>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</si>
  <si>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</si>
  <si>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</si>
  <si>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</si>
  <si>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</si>
  <si>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</si>
  <si>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</si>
  <si>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</si>
  <si>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</si>
  <si>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</si>
  <si>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</si>
  <si>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</si>
  <si>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</si>
  <si>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</si>
  <si>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</si>
  <si>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</si>
  <si>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</si>
  <si>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</si>
  <si>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</si>
  <si>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</si>
  <si>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</si>
  <si>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</si>
  <si>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</si>
  <si>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</si>
  <si>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</si>
  <si>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</si>
  <si>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</si>
  <si>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</si>
  <si>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</si>
  <si>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</si>
  <si>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</si>
  <si>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</si>
  <si>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</si>
  <si>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</si>
  <si>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</si>
  <si>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</si>
  <si>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</si>
  <si>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</si>
  <si>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</si>
  <si>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</si>
  <si>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</si>
  <si>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</si>
  <si>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</si>
  <si>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</si>
  <si>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</si>
  <si>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</si>
  <si>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</si>
  <si>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</si>
  <si>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</si>
  <si>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</si>
  <si>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</si>
  <si>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</si>
  <si>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</si>
  <si>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</si>
  <si>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</si>
  <si>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</si>
  <si>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</si>
  <si>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</si>
  <si>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</si>
  <si>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</si>
  <si>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</si>
  <si>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</si>
  <si>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</si>
  <si>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</si>
  <si>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</si>
  <si>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</si>
  <si>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</si>
  <si>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</si>
  <si>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</si>
  <si>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</si>
  <si>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</si>
  <si>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</si>
  <si>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</si>
  <si>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</si>
  <si>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</si>
  <si>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</si>
  <si>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</si>
  <si>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</si>
  <si>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</si>
  <si>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</si>
  <si>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</si>
  <si>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</si>
  <si>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</si>
  <si>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</si>
  <si>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</si>
  <si>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</si>
  <si>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</si>
  <si>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</si>
  <si>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</si>
  <si>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</si>
  <si>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</si>
  <si>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</si>
  <si>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</si>
  <si>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</si>
  <si>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</si>
  <si>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</si>
  <si>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</si>
  <si>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</si>
  <si>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</si>
  <si>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</si>
  <si>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</si>
  <si>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</si>
  <si>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</si>
  <si>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</si>
  <si>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</si>
  <si>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</si>
  <si>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</si>
  <si>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</si>
  <si>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</si>
  <si>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</si>
  <si>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</si>
  <si>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</si>
  <si>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</si>
  <si>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</si>
  <si>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</si>
  <si>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</si>
  <si>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</si>
  <si>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</si>
  <si>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</si>
  <si>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</si>
  <si>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</si>
  <si>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</si>
  <si>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</si>
  <si>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</si>
  <si>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</si>
  <si>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</si>
  <si>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</si>
  <si>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</si>
  <si>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</si>
  <si>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</si>
  <si>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</si>
  <si>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</si>
  <si>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</si>
  <si>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</si>
  <si>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</si>
  <si>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</si>
  <si>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</si>
  <si>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</si>
  <si>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</si>
  <si>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</si>
  <si>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</si>
  <si>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</si>
  <si>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</si>
  <si>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</si>
  <si>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</si>
  <si>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</si>
  <si>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</si>
  <si>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</si>
  <si>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</si>
  <si>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</si>
  <si>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</si>
  <si>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</si>
  <si>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</si>
  <si>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</si>
  <si>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</si>
  <si>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</si>
  <si>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</si>
  <si>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</si>
  <si>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</si>
  <si>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</si>
  <si>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</si>
  <si>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</si>
  <si>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</si>
  <si>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</si>
  <si>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</si>
  <si>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</si>
  <si>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</si>
  <si>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</si>
  <si>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</si>
  <si>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</si>
  <si>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</si>
  <si>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</si>
  <si>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</si>
  <si>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</si>
  <si>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</si>
  <si>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</si>
  <si>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</si>
  <si>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</si>
  <si>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</si>
  <si>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</si>
  <si>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</si>
  <si>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</si>
  <si>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</si>
  <si>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</si>
  <si>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</si>
  <si>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</si>
  <si>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</si>
  <si>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</si>
  <si>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</si>
  <si>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</si>
  <si>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</si>
  <si>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</si>
  <si>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</si>
  <si>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</si>
  <si>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</si>
  <si>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</si>
  <si>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</si>
  <si>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</si>
  <si>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</si>
  <si>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</si>
  <si>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</si>
  <si>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</si>
  <si>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</si>
  <si>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</si>
  <si>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</si>
  <si>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</si>
  <si>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</si>
  <si>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</si>
  <si>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</si>
  <si>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</si>
  <si>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</si>
  <si>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</si>
  <si>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</si>
  <si>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</si>
  <si>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</si>
  <si>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</si>
  <si>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</si>
  <si>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</si>
  <si>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</si>
  <si>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</si>
  <si>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</si>
  <si>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</si>
  <si>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</si>
  <si>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</si>
  <si>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</si>
  <si>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</si>
  <si>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</si>
  <si>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</si>
  <si>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</si>
  <si>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</si>
  <si>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</si>
  <si>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</si>
  <si>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</si>
  <si>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</si>
  <si>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</si>
  <si>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</si>
  <si>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</si>
  <si>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</si>
  <si>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</si>
  <si>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</si>
  <si>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</si>
  <si>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</si>
  <si>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</si>
  <si>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</si>
  <si>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</si>
  <si>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</si>
  <si>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</si>
  <si>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</si>
  <si>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</si>
  <si>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</si>
  <si>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</si>
  <si>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</si>
  <si>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</si>
  <si>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</si>
  <si>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</si>
  <si>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</si>
  <si>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</si>
  <si>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</si>
  <si>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</si>
  <si>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</si>
  <si>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</si>
  <si>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</si>
  <si>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</si>
  <si>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</si>
  <si>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</si>
  <si>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</si>
  <si>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</si>
  <si>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</si>
  <si>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</si>
  <si>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</si>
  <si>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</si>
  <si>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</si>
  <si>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</si>
  <si>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</si>
  <si>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</si>
  <si>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</si>
  <si>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</si>
  <si>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</si>
  <si>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</si>
  <si>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</si>
  <si>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</si>
  <si>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</si>
  <si>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</si>
  <si>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</si>
  <si>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</si>
  <si>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</si>
  <si>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</si>
  <si>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</si>
  <si>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</si>
  <si>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</si>
  <si>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</si>
  <si>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</si>
  <si>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</si>
  <si>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</si>
  <si>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</si>
  <si>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</si>
  <si>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</si>
  <si>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</si>
  <si>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</si>
  <si>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</si>
  <si>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</si>
  <si>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</si>
  <si>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</si>
  <si>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</si>
  <si>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</si>
  <si>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</si>
  <si>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</si>
  <si>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</si>
  <si>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</si>
  <si>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</si>
  <si>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</si>
  <si>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</si>
  <si>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</si>
  <si>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</si>
  <si>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</si>
  <si>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</si>
  <si>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</si>
  <si>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</si>
  <si>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</si>
  <si>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</si>
  <si>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</si>
  <si>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</si>
  <si>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</si>
  <si>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</si>
  <si>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</si>
  <si>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</si>
  <si>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</si>
  <si>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</si>
  <si>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</si>
  <si>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</si>
  <si>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</si>
  <si>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</si>
  <si>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</si>
  <si>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</si>
  <si>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</si>
  <si>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</si>
  <si>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</si>
  <si>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</si>
  <si>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</si>
  <si>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</si>
  <si>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</si>
  <si>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</si>
  <si>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</si>
  <si>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</si>
  <si>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</si>
  <si>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</si>
  <si>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</si>
  <si>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</si>
  <si>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</si>
  <si>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</si>
  <si>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</si>
  <si>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</si>
  <si>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</si>
  <si>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</si>
  <si>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</si>
  <si>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</si>
  <si>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</si>
  <si>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</si>
  <si>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</si>
  <si>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</si>
  <si>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</si>
  <si>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</si>
  <si>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</si>
  <si>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</si>
  <si>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</si>
  <si>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</si>
  <si>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</si>
  <si>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</si>
  <si>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</si>
  <si>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</si>
  <si>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</si>
  <si>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</si>
  <si>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</si>
  <si>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</si>
  <si>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</si>
  <si>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</si>
  <si>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</si>
  <si>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</si>
  <si>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</si>
  <si>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</si>
  <si>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</si>
  <si>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</si>
  <si>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</si>
  <si>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</si>
  <si>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</si>
  <si>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</si>
  <si>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</si>
  <si>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</si>
  <si>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</si>
  <si>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</si>
  <si>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</si>
  <si>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</si>
  <si>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</si>
  <si>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</si>
  <si>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</si>
  <si>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</si>
  <si>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</si>
  <si>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</si>
  <si>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</si>
  <si>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</si>
  <si>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</si>
  <si>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</si>
  <si>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</si>
  <si>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</si>
  <si>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</si>
  <si>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</si>
  <si>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</si>
  <si>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</si>
  <si>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</si>
  <si>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</si>
  <si>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</si>
  <si>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</si>
  <si>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</si>
  <si>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</si>
  <si>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</si>
  <si>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</si>
  <si>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</si>
  <si>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</si>
  <si>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</si>
  <si>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</si>
  <si>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</si>
  <si>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</si>
  <si>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</si>
  <si>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</si>
  <si>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</si>
  <si>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</si>
  <si>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</si>
  <si>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</si>
  <si>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</si>
  <si>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</si>
  <si>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</si>
  <si>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</si>
  <si>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</si>
  <si>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</si>
  <si>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</si>
  <si>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</si>
  <si>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</si>
  <si>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</si>
  <si>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</si>
  <si>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</si>
  <si>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</si>
  <si>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</si>
  <si>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</si>
  <si>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</si>
  <si>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</si>
  <si>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</si>
  <si>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</si>
  <si>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</si>
  <si>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</si>
  <si>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</si>
  <si>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</si>
  <si>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</si>
  <si>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</si>
  <si>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</si>
  <si>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</si>
  <si>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</si>
  <si>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</si>
  <si>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</si>
  <si>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</si>
  <si>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</si>
  <si>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</si>
  <si>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</si>
  <si>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</si>
  <si>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</si>
  <si>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</si>
  <si>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</si>
  <si>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</si>
  <si>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</si>
  <si>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</si>
  <si>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</si>
  <si>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</si>
  <si>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</si>
  <si>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</si>
  <si>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</si>
  <si>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</si>
  <si>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</si>
  <si>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</si>
  <si>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</si>
  <si>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</si>
  <si>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</si>
  <si>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</si>
  <si>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</si>
  <si>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</si>
  <si>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</si>
  <si>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</si>
  <si>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</si>
  <si>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</si>
  <si>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</si>
  <si>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</si>
  <si>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</si>
  <si>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</si>
  <si>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</si>
  <si>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</si>
  <si>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</si>
  <si>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</si>
  <si>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</si>
  <si>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</si>
  <si>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</si>
  <si>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</si>
  <si>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</si>
  <si>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</si>
  <si>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</si>
  <si>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</si>
  <si>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</si>
  <si>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</si>
  <si>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</si>
  <si>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</si>
  <si>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</si>
  <si>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</si>
  <si>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</si>
  <si>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</si>
  <si>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</si>
  <si>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</si>
  <si>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</si>
  <si>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</si>
  <si>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</si>
  <si>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</si>
  <si>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</si>
  <si>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</si>
  <si>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</si>
  <si>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</si>
  <si>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</si>
  <si>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</si>
  <si>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</si>
  <si>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</si>
  <si>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</si>
  <si>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</si>
  <si>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</si>
  <si>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</si>
  <si>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</si>
  <si>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</si>
  <si>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</si>
  <si>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</si>
  <si>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</si>
  <si>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</si>
  <si>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</si>
  <si>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</si>
  <si>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</si>
  <si>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</si>
  <si>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</si>
  <si>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</si>
  <si>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</si>
  <si>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</si>
  <si>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</si>
  <si>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</si>
  <si>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</si>
  <si>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</si>
  <si>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</si>
  <si>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</si>
  <si>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</si>
  <si>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</si>
  <si>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</si>
  <si>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</si>
  <si>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</si>
  <si>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</si>
  <si>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</si>
  <si>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</si>
  <si>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</si>
  <si>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</si>
  <si>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</si>
  <si>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</si>
  <si>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</si>
  <si>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</si>
  <si>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</si>
  <si>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</si>
  <si>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</si>
  <si>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</si>
  <si>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</si>
  <si>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</si>
  <si>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</si>
  <si>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</si>
  <si>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</si>
  <si>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</si>
  <si>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</si>
  <si>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</si>
  <si>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</si>
  <si>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</si>
  <si>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</si>
  <si>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</si>
  <si>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</si>
  <si>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</si>
  <si>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</si>
  <si>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</si>
  <si>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</si>
  <si>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</si>
  <si>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</si>
  <si>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</si>
  <si>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</si>
  <si>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</si>
  <si>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</si>
  <si>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</si>
  <si>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</si>
  <si>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</si>
  <si>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</si>
  <si>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</si>
  <si>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</si>
  <si>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</si>
  <si>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</si>
  <si>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</si>
  <si>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</si>
  <si>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</si>
  <si>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</si>
  <si>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</si>
  <si>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</si>
  <si>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</si>
  <si>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</si>
  <si>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</si>
  <si>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</si>
  <si>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</si>
  <si>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</si>
  <si>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</si>
  <si>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</si>
  <si>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</si>
  <si>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</si>
  <si>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</si>
  <si>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</si>
  <si>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</si>
  <si>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</si>
  <si>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</si>
  <si>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</si>
  <si>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</si>
  <si>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</si>
  <si>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</si>
  <si>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</si>
  <si>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</si>
  <si>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</si>
  <si>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</si>
  <si>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</si>
  <si>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</si>
  <si>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</si>
  <si>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</si>
  <si>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</si>
  <si>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</si>
  <si>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</si>
  <si>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</si>
  <si>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</si>
  <si>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</si>
  <si>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</si>
  <si>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</si>
  <si>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</si>
  <si>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</si>
  <si>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</si>
  <si>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</si>
  <si>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</si>
  <si>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</si>
  <si>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</si>
  <si>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</si>
  <si>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</si>
  <si>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</si>
  <si>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</si>
  <si>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</si>
  <si>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</si>
  <si>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</si>
  <si>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</si>
  <si>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</si>
  <si>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</si>
  <si>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</si>
  <si>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</si>
  <si>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</si>
  <si>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</si>
  <si>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</si>
  <si>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</si>
  <si>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</si>
  <si>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</si>
  <si>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</si>
  <si>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</si>
  <si>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</si>
  <si>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</si>
  <si>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</si>
  <si>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</si>
  <si>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</si>
  <si>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</si>
  <si>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</si>
  <si>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</si>
  <si>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</si>
  <si>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</si>
  <si>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</si>
  <si>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</si>
  <si>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</si>
  <si>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</si>
  <si>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</si>
  <si>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</si>
  <si>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</si>
  <si>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</si>
  <si>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</si>
  <si>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</si>
  <si>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</si>
  <si>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</si>
  <si>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</si>
  <si>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</si>
  <si>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</si>
  <si>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</si>
  <si>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</si>
  <si>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</si>
  <si>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</si>
  <si>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</si>
  <si>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</si>
  <si>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</si>
  <si>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</si>
  <si>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</si>
  <si>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</si>
  <si>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</si>
  <si>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</si>
  <si>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</si>
  <si>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</si>
  <si>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</si>
  <si>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</si>
  <si>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</si>
  <si>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</si>
  <si>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</si>
  <si>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</si>
  <si>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</si>
  <si>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</si>
  <si>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</si>
  <si>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</si>
  <si>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</si>
  <si>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</si>
  <si>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</si>
  <si>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</si>
  <si>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</si>
  <si>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</si>
  <si>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</si>
  <si>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</si>
  <si>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</si>
  <si>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</si>
  <si>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</si>
  <si>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</si>
  <si>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</si>
  <si>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</si>
  <si>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</si>
  <si>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</si>
  <si>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</si>
  <si>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</si>
  <si>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</si>
  <si>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</si>
  <si>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</si>
  <si>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</si>
  <si>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</si>
  <si>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</si>
  <si>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</si>
  <si>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</si>
  <si>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</si>
  <si>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</si>
  <si>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</si>
  <si>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</si>
  <si>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</si>
  <si>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</si>
  <si>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</si>
  <si>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</si>
  <si>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</si>
  <si>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</si>
  <si>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</si>
  <si>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</si>
  <si>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</si>
  <si>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</si>
  <si>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</si>
  <si>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</si>
  <si>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</si>
  <si>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</si>
  <si>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</si>
  <si>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</si>
  <si>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</si>
  <si>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</si>
  <si>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</si>
  <si>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</si>
  <si>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</si>
  <si>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</si>
  <si>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</si>
  <si>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</si>
  <si>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</si>
  <si>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</si>
  <si>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</si>
  <si>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</si>
  <si>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</si>
  <si>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</si>
  <si>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</si>
  <si>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</si>
  <si>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</si>
  <si>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</si>
  <si>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</si>
  <si>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</si>
  <si>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</si>
  <si>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</si>
  <si>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</si>
  <si>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</si>
  <si>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</si>
  <si>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</si>
  <si>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</si>
  <si>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</si>
  <si>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</si>
  <si>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</si>
  <si>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</si>
  <si>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</si>
  <si>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</si>
  <si>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</si>
  <si>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</si>
  <si>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</si>
  <si>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</si>
  <si>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</si>
  <si>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</si>
  <si>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</si>
  <si>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</si>
  <si>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</si>
  <si>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</si>
  <si>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</si>
  <si>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</si>
  <si>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</si>
  <si>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</si>
  <si>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</si>
  <si>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</si>
  <si>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</si>
  <si>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</si>
  <si>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</si>
  <si>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</si>
  <si>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</si>
  <si>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</si>
  <si>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</si>
  <si>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</si>
  <si>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</si>
  <si>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</si>
  <si>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</si>
  <si>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</si>
  <si>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</si>
  <si>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</si>
  <si>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</si>
  <si>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</si>
  <si>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</si>
  <si>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</si>
  <si>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</si>
  <si>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</si>
  <si>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</si>
  <si>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</si>
  <si>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</si>
  <si>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</si>
  <si>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</si>
  <si>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</si>
  <si>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</si>
  <si>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</si>
  <si>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</si>
  <si>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</si>
  <si>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</si>
  <si>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</si>
  <si>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</si>
  <si>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</si>
  <si>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</si>
  <si>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</si>
  <si>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</si>
  <si>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</si>
  <si>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</si>
  <si>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</si>
  <si>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</si>
  <si>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</si>
  <si>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</si>
  <si>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</si>
  <si>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</si>
  <si>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</si>
  <si>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</si>
  <si>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</si>
  <si>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</si>
  <si>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</si>
  <si>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</si>
  <si>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</si>
  <si>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</si>
  <si>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</si>
  <si>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</si>
  <si>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</si>
  <si>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</si>
  <si>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</si>
  <si>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</si>
  <si>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</si>
  <si>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</si>
  <si>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</si>
  <si>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</si>
  <si>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</si>
  <si>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</si>
  <si>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</si>
  <si>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</si>
  <si>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</si>
  <si>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</si>
  <si>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</si>
  <si>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</si>
  <si>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</si>
  <si>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</si>
  <si>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</si>
  <si>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</si>
  <si>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</si>
  <si>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</si>
  <si>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</si>
  <si>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</si>
  <si>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</si>
  <si>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</si>
  <si>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</si>
  <si>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</si>
  <si>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</si>
  <si>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</si>
  <si>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</si>
  <si>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</si>
  <si>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</si>
  <si>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</si>
  <si>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</si>
  <si>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</si>
  <si>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</si>
  <si>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</si>
  <si>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</si>
  <si>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</si>
  <si>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</si>
  <si>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</si>
  <si>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</si>
  <si>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</si>
  <si>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</si>
  <si>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</si>
  <si>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</si>
  <si>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</si>
  <si>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</si>
  <si>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</si>
  <si>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</si>
  <si>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</si>
  <si>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</si>
  <si>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</si>
  <si>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</si>
  <si>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</si>
  <si>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</si>
  <si>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</si>
  <si>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</si>
  <si>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</si>
  <si>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</si>
  <si>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</si>
  <si>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</si>
  <si>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</si>
  <si>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</si>
  <si>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</si>
  <si>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</si>
  <si>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</si>
  <si>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</si>
  <si>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</si>
  <si>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</si>
  <si>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</si>
  <si>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</si>
  <si>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</si>
  <si>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</si>
  <si>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</si>
  <si>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</si>
  <si>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</si>
  <si>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</si>
  <si>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</si>
  <si>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</si>
  <si>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</si>
  <si>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</si>
  <si>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</si>
  <si>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</si>
  <si>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</si>
  <si>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</si>
  <si>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</si>
  <si>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</si>
  <si>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</si>
  <si>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</si>
  <si>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</si>
  <si>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</si>
  <si>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</si>
  <si>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</si>
  <si>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</si>
  <si>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</si>
  <si>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</si>
  <si>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</si>
  <si>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</si>
  <si>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</si>
  <si>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</si>
  <si>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</si>
  <si>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</si>
  <si>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</si>
  <si>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</si>
  <si>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</si>
  <si>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</si>
  <si>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</si>
  <si>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</si>
  <si>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</si>
  <si>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</si>
  <si>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</si>
  <si>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</si>
  <si>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</si>
  <si>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</si>
  <si>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</si>
  <si>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</si>
  <si>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</si>
  <si>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</si>
  <si>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</si>
  <si>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</si>
  <si>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</si>
  <si>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</si>
  <si>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</si>
  <si>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</si>
  <si>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</si>
  <si>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</si>
  <si>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</si>
  <si>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</si>
  <si>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</si>
  <si>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</si>
  <si>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</si>
  <si>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</si>
  <si>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</si>
  <si>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</si>
  <si>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</si>
  <si>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</si>
  <si>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</si>
  <si>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</si>
  <si>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</si>
  <si>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</si>
  <si>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</si>
  <si>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</si>
  <si>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</si>
  <si>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</si>
  <si>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</si>
  <si>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</si>
  <si>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</si>
  <si>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</si>
  <si>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</si>
  <si>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</si>
  <si>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</si>
  <si>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</si>
  <si>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</si>
  <si>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</si>
  <si>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</si>
  <si>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</si>
  <si>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</si>
  <si>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</si>
  <si>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</si>
  <si>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</si>
  <si>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</si>
  <si>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</si>
  <si>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</si>
  <si>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</si>
  <si>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</si>
  <si>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</si>
  <si>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</si>
  <si>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</si>
  <si>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</si>
  <si>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</si>
  <si>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</si>
  <si>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</si>
  <si>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</si>
  <si>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</si>
  <si>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</si>
  <si>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</si>
  <si>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</si>
  <si>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</si>
  <si>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</si>
  <si>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</si>
  <si>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</si>
  <si>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</si>
  <si>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</si>
  <si>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</si>
  <si>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</si>
  <si>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</si>
  <si>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</si>
  <si>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</si>
  <si>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</si>
  <si>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</si>
  <si>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</si>
  <si>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</si>
  <si>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</si>
  <si>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</si>
  <si>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</si>
  <si>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</si>
  <si>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</si>
  <si>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</si>
  <si>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</si>
  <si>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</si>
  <si>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</si>
  <si>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</si>
  <si>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</si>
  <si>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</si>
  <si>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</si>
  <si>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</si>
  <si>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</si>
  <si>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</si>
  <si>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</si>
  <si>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</si>
  <si>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</si>
  <si>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</si>
  <si>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</si>
  <si>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</si>
  <si>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</si>
  <si>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</si>
  <si>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</si>
  <si>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</si>
  <si>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</si>
  <si>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</si>
  <si>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</si>
  <si>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</si>
  <si>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</si>
  <si>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</si>
  <si>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</si>
  <si>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</si>
  <si>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</si>
  <si>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</si>
  <si>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</si>
  <si>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</si>
  <si>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</si>
  <si>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</si>
  <si>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</si>
  <si>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</si>
  <si>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</si>
  <si>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</si>
  <si>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</si>
  <si>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</si>
  <si>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</si>
  <si>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</si>
  <si>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</si>
  <si>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</si>
  <si>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</si>
  <si>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</si>
  <si>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</si>
  <si>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</si>
  <si>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</si>
  <si>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</si>
  <si>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</si>
  <si>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</si>
  <si>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</si>
  <si>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</si>
  <si>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</si>
  <si>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</si>
  <si>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</si>
  <si>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</si>
  <si>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</si>
  <si>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</si>
  <si>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</si>
  <si>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</si>
  <si>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</si>
  <si>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</si>
  <si>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</si>
  <si>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</si>
  <si>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</si>
  <si>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</si>
  <si>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</si>
  <si>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</si>
  <si>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</si>
  <si>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</si>
  <si>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</si>
  <si>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</si>
  <si>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</si>
  <si>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</si>
  <si>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</si>
  <si>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</si>
  <si>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</si>
  <si>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</si>
  <si>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</si>
  <si>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</si>
  <si>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</si>
  <si>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</si>
  <si>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</si>
  <si>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</si>
  <si>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</si>
  <si>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</si>
  <si>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</si>
  <si>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</si>
  <si>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</si>
  <si>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</si>
  <si>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</si>
  <si>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</si>
  <si>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</si>
  <si>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</si>
  <si>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</si>
  <si>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</si>
  <si>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</si>
  <si>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</si>
  <si>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</si>
  <si>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</si>
  <si>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</si>
  <si>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</si>
  <si>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</si>
  <si>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</si>
  <si>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</si>
  <si>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</si>
  <si>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</si>
  <si>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</si>
  <si>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</si>
  <si>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</si>
  <si>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</si>
  <si>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</si>
  <si>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</si>
  <si>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</si>
  <si>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</si>
  <si>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</si>
  <si>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</si>
  <si>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</si>
  <si>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</si>
  <si>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</si>
  <si>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</si>
  <si>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</si>
  <si>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</si>
  <si>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</si>
  <si>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</si>
  <si>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</si>
  <si>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</si>
  <si>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</si>
  <si>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</si>
  <si>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</si>
  <si>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</si>
  <si>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</si>
  <si>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</si>
  <si>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</si>
  <si>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</si>
  <si>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</si>
  <si>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</si>
  <si>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</si>
  <si>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</si>
  <si>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</si>
  <si>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</si>
  <si>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</si>
  <si>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</si>
  <si>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</si>
  <si>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</si>
  <si>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</si>
  <si>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</si>
  <si>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</si>
  <si>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</si>
  <si>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</si>
  <si>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</si>
  <si>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</si>
  <si>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</si>
  <si>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</si>
  <si>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</si>
  <si>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</si>
  <si>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</si>
  <si>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</si>
  <si>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</si>
  <si>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</si>
  <si>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</si>
  <si>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</si>
  <si>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</si>
  <si>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</si>
  <si>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</si>
  <si>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</si>
  <si>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</si>
  <si>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</si>
  <si>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</si>
  <si>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</si>
  <si>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</si>
  <si>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</si>
  <si>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</si>
  <si>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</si>
  <si>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</si>
  <si>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</si>
  <si>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</si>
  <si>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</si>
  <si>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</si>
  <si>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</si>
  <si>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</si>
  <si>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</si>
  <si>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</si>
  <si>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</si>
  <si>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</si>
  <si>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</si>
  <si>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</si>
  <si>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</si>
  <si>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</si>
  <si>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</si>
  <si>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</si>
  <si>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</si>
  <si>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</si>
  <si>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</si>
  <si>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</si>
  <si>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</si>
  <si>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</si>
  <si>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</si>
  <si>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</si>
  <si>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</si>
  <si>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</si>
  <si>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</si>
  <si>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</si>
  <si>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</si>
  <si>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</si>
  <si>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</si>
  <si>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</si>
  <si>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</si>
  <si>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</si>
  <si>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</si>
  <si>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</si>
  <si>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</si>
  <si>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</si>
  <si>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</si>
  <si>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</si>
  <si>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</si>
  <si>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</si>
  <si>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</si>
  <si>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</si>
  <si>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</si>
  <si>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</si>
  <si>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</si>
  <si>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</si>
  <si>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</si>
  <si>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</si>
  <si>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</si>
  <si>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</si>
  <si>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</si>
  <si>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</si>
  <si>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</si>
  <si>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</si>
  <si>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</si>
  <si>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</si>
  <si>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</si>
  <si>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</si>
  <si>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</si>
  <si>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</si>
  <si>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</si>
  <si>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</si>
  <si>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</si>
  <si>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</si>
  <si>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</si>
  <si>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</si>
  <si>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</si>
  <si>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</si>
  <si>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</si>
  <si>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</si>
  <si>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</si>
  <si>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</si>
  <si>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</si>
  <si>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</si>
  <si>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</si>
  <si>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</si>
  <si>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</si>
  <si>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</si>
  <si>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</si>
  <si>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</si>
  <si>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</si>
  <si>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</si>
  <si>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</si>
  <si>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</si>
  <si>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</si>
  <si>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</si>
  <si>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</si>
  <si>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</si>
  <si>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</si>
  <si>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</si>
  <si>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</si>
  <si>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</si>
  <si>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</si>
  <si>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</si>
  <si>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</si>
  <si>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</si>
  <si>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</si>
  <si>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</si>
  <si>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</si>
  <si>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</si>
  <si>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</si>
  <si>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</si>
  <si>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</si>
  <si>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</si>
  <si>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</si>
  <si>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</si>
  <si>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</si>
  <si>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</si>
  <si>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</si>
  <si>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</si>
  <si>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</si>
  <si>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</si>
  <si>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</si>
  <si>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</si>
  <si>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</si>
  <si>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</si>
  <si>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</si>
  <si>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</si>
  <si>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</si>
  <si>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</si>
  <si>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</si>
  <si>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</si>
  <si>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</si>
  <si>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</si>
  <si>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</si>
  <si>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</si>
  <si>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</si>
  <si>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</si>
  <si>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</si>
  <si>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</si>
  <si>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</si>
  <si>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</si>
  <si>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</si>
  <si>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</si>
  <si>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</si>
  <si>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</si>
  <si>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</si>
  <si>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</si>
  <si>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</si>
  <si>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</si>
  <si>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</si>
  <si>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</si>
  <si>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</si>
  <si>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</si>
  <si>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</si>
  <si>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</si>
  <si>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</si>
  <si>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</si>
  <si>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</si>
  <si>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</si>
  <si>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</si>
  <si>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</si>
  <si>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</si>
  <si>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</si>
  <si>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</si>
  <si>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</si>
  <si>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</si>
  <si>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</si>
  <si>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</si>
  <si>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</si>
  <si>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</si>
  <si>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</si>
  <si>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</si>
  <si>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</si>
  <si>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</si>
  <si>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</si>
  <si>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</si>
  <si>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</si>
  <si>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</si>
  <si>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</si>
  <si>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</si>
  <si>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</si>
  <si>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</si>
  <si>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</si>
  <si>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</si>
  <si>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</si>
  <si>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</si>
  <si>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</si>
  <si>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</si>
  <si>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</si>
  <si>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</si>
  <si>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</si>
  <si>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</si>
  <si>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</si>
  <si>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</si>
  <si>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</si>
  <si>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</si>
  <si>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</si>
  <si>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</si>
  <si>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</si>
  <si>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</si>
  <si>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</si>
  <si>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</si>
  <si>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</si>
  <si>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</si>
  <si>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</si>
  <si>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</si>
  <si>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</si>
  <si>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</si>
  <si>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</si>
  <si>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</si>
  <si>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</si>
  <si>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</si>
  <si>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</si>
  <si>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</si>
  <si>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</si>
  <si>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</si>
  <si>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</si>
  <si>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</si>
  <si>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</si>
  <si>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</si>
  <si>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</si>
  <si>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</si>
  <si>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</si>
  <si>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</si>
  <si>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</si>
  <si>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</si>
  <si>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</si>
  <si>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</si>
  <si>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</si>
  <si>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</si>
  <si>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</si>
  <si>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</si>
  <si>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</si>
  <si>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</si>
  <si>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</si>
  <si>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</si>
  <si>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</si>
  <si>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</si>
  <si>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</si>
  <si>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</si>
  <si>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</si>
  <si>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</si>
  <si>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</si>
  <si>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</si>
  <si>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</si>
  <si>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</si>
  <si>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</si>
  <si>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</si>
  <si>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</si>
  <si>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</si>
  <si>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</si>
  <si>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</si>
  <si>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</si>
  <si>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</si>
  <si>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</si>
  <si>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</si>
  <si>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</si>
  <si>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</si>
  <si>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</si>
  <si>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</si>
  <si>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</si>
  <si>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</si>
  <si>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</si>
  <si>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</si>
  <si>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</si>
  <si>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</si>
  <si>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</si>
  <si>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</si>
  <si>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</si>
  <si>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</si>
  <si>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</si>
  <si>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</si>
  <si>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</si>
  <si>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</si>
  <si>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</si>
  <si>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</si>
  <si>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</si>
  <si>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</si>
  <si>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</si>
  <si>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</si>
  <si>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</si>
  <si>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</si>
  <si>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</si>
  <si>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</si>
  <si>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</si>
  <si>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</si>
  <si>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</si>
  <si>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</si>
  <si>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</si>
  <si>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</si>
  <si>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</si>
  <si>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</si>
  <si>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</si>
  <si>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</si>
  <si>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</si>
  <si>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</si>
  <si>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</si>
  <si>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</si>
  <si>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</si>
  <si>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</si>
  <si>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</si>
  <si>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</si>
  <si>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</si>
  <si>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</si>
  <si>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</si>
  <si>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</si>
  <si>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</si>
  <si>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</si>
  <si>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</si>
  <si>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</si>
  <si>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</si>
  <si>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</si>
  <si>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</si>
  <si>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</si>
  <si>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</si>
  <si>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</si>
  <si>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</si>
  <si>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</si>
  <si>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</si>
  <si>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</si>
  <si>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</si>
  <si>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</si>
  <si>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</si>
  <si>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</si>
  <si>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</si>
  <si>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</si>
  <si>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</si>
  <si>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</si>
  <si>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</si>
  <si>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</si>
  <si>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</si>
  <si>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</si>
  <si>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</si>
  <si>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</si>
  <si>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</si>
  <si>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</si>
  <si>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</si>
  <si>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</si>
  <si>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</si>
  <si>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</si>
  <si>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</si>
  <si>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</si>
  <si>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</si>
  <si>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</si>
  <si>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</si>
  <si>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</si>
  <si>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</si>
  <si>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</si>
  <si>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</si>
  <si>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</si>
  <si>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</si>
  <si>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</si>
  <si>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</si>
  <si>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</si>
  <si>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</si>
  <si>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</si>
  <si>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</si>
  <si>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</si>
  <si>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</si>
  <si>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</si>
  <si>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</si>
  <si>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</si>
  <si>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</si>
  <si>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</si>
  <si>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</si>
  <si>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</si>
  <si>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</si>
  <si>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</si>
  <si>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</si>
  <si>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</si>
  <si>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</si>
  <si>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</si>
  <si>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</si>
  <si>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</si>
  <si>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</si>
  <si>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</si>
  <si>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</si>
  <si>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</si>
  <si>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</si>
  <si>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</si>
  <si>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</si>
  <si>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</si>
  <si>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</si>
  <si>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</si>
  <si>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</si>
  <si>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</si>
  <si>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</si>
  <si>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</si>
  <si>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</si>
  <si>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</si>
  <si>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</si>
  <si>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</si>
  <si>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</si>
  <si>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</si>
  <si>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</si>
  <si>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</si>
  <si>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</si>
  <si>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</si>
  <si>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</si>
  <si>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</si>
  <si>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</si>
  <si>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</si>
  <si>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</si>
  <si>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</si>
  <si>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</si>
  <si>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</si>
  <si>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</si>
  <si>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</si>
  <si>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</si>
  <si>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</si>
  <si>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</si>
  <si>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</si>
  <si>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</si>
  <si>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</si>
  <si>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</si>
  <si>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</si>
  <si>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</si>
  <si>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</si>
  <si>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</si>
  <si>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</si>
  <si>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</si>
  <si>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</si>
  <si>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</si>
  <si>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</si>
  <si>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</si>
  <si>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</si>
  <si>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</si>
  <si>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</si>
  <si>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</si>
  <si>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</si>
  <si>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</si>
  <si>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</si>
  <si>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</si>
  <si>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</si>
  <si>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</si>
  <si>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</si>
  <si>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</si>
  <si>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</si>
  <si>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</si>
  <si>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</si>
  <si>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</si>
  <si>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</si>
  <si>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</si>
  <si>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</si>
  <si>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</si>
  <si>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</si>
  <si>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</si>
  <si>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</si>
  <si>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</si>
  <si>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</si>
  <si>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</si>
  <si>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</si>
  <si>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</si>
  <si>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</si>
  <si>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</si>
  <si>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</si>
  <si>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</si>
  <si>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</si>
  <si>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</si>
  <si>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</si>
  <si>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</si>
  <si>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</si>
  <si>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</si>
  <si>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</si>
  <si>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</si>
  <si>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</si>
  <si>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</si>
  <si>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</si>
  <si>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</si>
  <si>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</si>
  <si>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</si>
  <si>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</si>
  <si>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</si>
  <si>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</si>
  <si>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</si>
  <si>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</si>
  <si>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</si>
  <si>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</si>
  <si>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</si>
  <si>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</si>
  <si>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</si>
  <si>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</si>
  <si>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</si>
  <si>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</si>
  <si>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</si>
  <si>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</si>
  <si>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</si>
  <si>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</si>
  <si>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</si>
  <si>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</si>
  <si>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</si>
  <si>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</si>
  <si>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</si>
  <si>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</si>
  <si>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</si>
  <si>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</si>
  <si>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</si>
  <si>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</si>
  <si>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</si>
  <si>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</si>
  <si>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</si>
  <si>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</si>
  <si>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</si>
  <si>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</si>
  <si>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</si>
  <si>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</si>
  <si>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</si>
  <si>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</si>
  <si>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</si>
  <si>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</si>
  <si>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</si>
  <si>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</si>
  <si>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</si>
  <si>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</si>
  <si>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</si>
  <si>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</si>
  <si>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</si>
  <si>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</si>
  <si>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</si>
  <si>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</si>
  <si>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</si>
  <si>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</si>
  <si>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</si>
  <si>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</si>
  <si>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</si>
  <si>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</si>
  <si>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</si>
  <si>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</si>
  <si>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</si>
  <si>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</si>
  <si>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</si>
  <si>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</si>
  <si>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</si>
  <si>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</si>
  <si>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</si>
  <si>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</si>
  <si>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</si>
  <si>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</si>
  <si>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</si>
  <si>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</si>
  <si>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</si>
  <si>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</si>
  <si>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</si>
  <si>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</si>
  <si>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</si>
  <si>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</si>
  <si>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</si>
  <si>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</si>
  <si>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</si>
  <si>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</si>
  <si>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</si>
  <si>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</si>
  <si>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</si>
  <si>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</si>
  <si>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</si>
  <si>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</si>
  <si>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</si>
  <si>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</si>
  <si>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</si>
  <si>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</si>
  <si>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</si>
  <si>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</si>
  <si>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</si>
  <si>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</si>
  <si>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</si>
  <si>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</si>
  <si>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</si>
  <si>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</si>
  <si>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</si>
  <si>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</si>
  <si>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</si>
  <si>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</si>
  <si>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</si>
  <si>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</si>
  <si>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</si>
  <si>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</si>
  <si>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</si>
  <si>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</si>
  <si>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</si>
  <si>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</si>
  <si>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</si>
  <si>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</si>
  <si>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</si>
  <si>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</si>
  <si>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</si>
  <si>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</si>
  <si>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</si>
  <si>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</si>
  <si>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</si>
  <si>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</si>
  <si>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</si>
  <si>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</si>
  <si>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</si>
  <si>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</si>
  <si>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</si>
  <si>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</si>
  <si>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</si>
  <si>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</si>
  <si>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</si>
  <si>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</si>
  <si>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</si>
  <si>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</si>
  <si>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</si>
  <si>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</si>
  <si>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</si>
  <si>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</si>
  <si>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</si>
  <si>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</si>
  <si>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</si>
  <si>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</si>
  <si>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</si>
  <si>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</si>
  <si>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</si>
  <si>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</si>
  <si>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</si>
  <si>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</si>
  <si>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</si>
  <si>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</si>
  <si>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</si>
  <si>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</si>
  <si>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</si>
  <si>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</si>
  <si>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</si>
  <si>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</si>
  <si>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</si>
  <si>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</si>
  <si>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</si>
  <si>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</si>
  <si>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</si>
  <si>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</si>
  <si>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</si>
  <si>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</si>
  <si>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</si>
  <si>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</si>
  <si>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</si>
  <si>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</si>
  <si>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</si>
  <si>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</si>
  <si>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</si>
  <si>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</si>
  <si>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</si>
  <si>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</si>
  <si>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</si>
  <si>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</si>
  <si>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</si>
  <si>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</si>
  <si>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</si>
  <si>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</si>
  <si>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</si>
  <si>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</si>
  <si>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</si>
  <si>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</si>
  <si>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</si>
  <si>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</si>
  <si>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</si>
  <si>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</si>
  <si>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</si>
  <si>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</si>
  <si>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</si>
  <si>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</si>
  <si>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</si>
  <si>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</si>
  <si>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</si>
  <si>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</si>
  <si>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</si>
  <si>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</si>
  <si>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</si>
  <si>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</si>
  <si>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</si>
  <si>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</si>
  <si>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</si>
  <si>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</si>
  <si>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</si>
  <si>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</si>
  <si>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</si>
  <si>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</si>
  <si>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</si>
  <si>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</si>
  <si>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</si>
  <si>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</si>
  <si>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</si>
  <si>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</si>
  <si>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</si>
  <si>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</si>
  <si>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</si>
  <si>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</si>
  <si>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</si>
  <si>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</si>
  <si>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</si>
  <si>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</si>
  <si>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</si>
  <si>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</si>
  <si>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</si>
  <si>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</si>
  <si>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</si>
  <si>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</si>
  <si>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</si>
  <si>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</si>
  <si>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</si>
  <si>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</si>
  <si>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</si>
  <si>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</si>
  <si>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</si>
  <si>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</si>
  <si>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</si>
  <si>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</si>
  <si>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</si>
  <si>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</si>
  <si>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</si>
  <si>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</si>
  <si>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</si>
  <si>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</si>
  <si>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</si>
  <si>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</si>
  <si>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</si>
  <si>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</si>
  <si>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</si>
  <si>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</si>
  <si>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</si>
  <si>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</si>
  <si>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</si>
  <si>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</si>
  <si>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</si>
  <si>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</si>
  <si>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</si>
  <si>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</si>
  <si>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</si>
  <si>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</si>
  <si>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</si>
  <si>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</si>
  <si>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</si>
  <si>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</si>
  <si>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</si>
  <si>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</si>
  <si>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</si>
  <si>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</si>
  <si>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</si>
  <si>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</si>
  <si>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</si>
  <si>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</si>
  <si>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</si>
  <si>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</si>
  <si>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</si>
  <si>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</si>
  <si>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</si>
  <si>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</si>
  <si>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</si>
  <si>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</si>
  <si>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</si>
  <si>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</si>
  <si>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</si>
  <si>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</si>
  <si>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</si>
  <si>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</si>
  <si>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</si>
  <si>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</si>
  <si>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</si>
  <si>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</si>
  <si>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</si>
  <si>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</si>
  <si>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</si>
  <si>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</si>
  <si>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</si>
  <si>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</si>
  <si>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</si>
  <si>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</si>
  <si>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</si>
  <si>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</si>
  <si>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</si>
  <si>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</si>
  <si>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</si>
  <si>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</si>
  <si>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</si>
  <si>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</si>
  <si>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</si>
  <si>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</si>
  <si>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</si>
  <si>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</si>
  <si>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</si>
  <si>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</si>
  <si>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</si>
  <si>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</si>
  <si>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</si>
  <si>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</si>
  <si>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</si>
  <si>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</si>
  <si>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</si>
  <si>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</si>
  <si>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</si>
  <si>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</si>
  <si>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</si>
  <si>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</si>
  <si>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</si>
  <si>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</si>
  <si>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</si>
  <si>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</si>
  <si>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</si>
  <si>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</si>
  <si>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</si>
  <si>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</si>
  <si>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</si>
  <si>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</si>
  <si>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</si>
  <si>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</si>
  <si>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</si>
  <si>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</si>
  <si>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</si>
  <si>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</si>
  <si>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</si>
  <si>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</si>
  <si>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</si>
  <si>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</si>
  <si>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</si>
  <si>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</si>
  <si>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</si>
  <si>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</si>
  <si>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</si>
  <si>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</si>
  <si>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</si>
  <si>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</si>
  <si>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</si>
  <si>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</si>
  <si>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</si>
  <si>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</si>
  <si>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</si>
  <si>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</si>
  <si>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</si>
  <si>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</si>
  <si>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</si>
  <si>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</si>
  <si>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</si>
  <si>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</si>
  <si>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</si>
  <si>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</si>
  <si>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</si>
  <si>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</si>
  <si>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</si>
  <si>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</si>
  <si>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</si>
  <si>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</si>
  <si>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</si>
  <si>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</si>
  <si>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</si>
  <si>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</si>
  <si>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</si>
  <si>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</si>
  <si>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</si>
  <si>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</si>
  <si>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</si>
  <si>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</si>
  <si>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</si>
  <si>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</si>
  <si>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</si>
  <si>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</si>
  <si>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</si>
  <si>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</si>
  <si>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</si>
  <si>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</si>
  <si>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</si>
  <si>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</si>
  <si>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</si>
  <si>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</si>
  <si>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</si>
  <si>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</si>
  <si>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</si>
  <si>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</si>
  <si>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</si>
  <si>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</si>
  <si>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</si>
  <si>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</si>
  <si>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</si>
  <si>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</si>
  <si>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</si>
  <si>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</si>
  <si>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</si>
  <si>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</si>
  <si>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</si>
  <si>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</si>
  <si>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</si>
  <si>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</si>
  <si>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</si>
  <si>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</si>
  <si>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</si>
  <si>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</si>
  <si>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</si>
  <si>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</si>
  <si>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</si>
  <si>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</si>
  <si>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</si>
  <si>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</si>
  <si>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</si>
  <si>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</si>
  <si>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</si>
  <si>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</si>
  <si>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</si>
  <si>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</si>
  <si>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</si>
  <si>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</si>
  <si>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</si>
  <si>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</si>
  <si>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</si>
  <si>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</si>
  <si>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</si>
  <si>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</si>
  <si>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</si>
  <si>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</si>
  <si>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</si>
  <si>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</si>
  <si>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</si>
  <si>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</si>
  <si>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</si>
  <si>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</si>
  <si>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</si>
  <si>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</si>
  <si>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</si>
  <si>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</si>
  <si>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</si>
  <si>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</si>
  <si>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</si>
  <si>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</si>
  <si>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</si>
  <si>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</si>
  <si>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</si>
  <si>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</si>
  <si>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</si>
  <si>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</si>
  <si>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</si>
  <si>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</si>
  <si>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</si>
  <si>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</si>
  <si>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</si>
  <si>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</si>
  <si>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</si>
  <si>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</si>
  <si>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</si>
  <si>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</si>
  <si>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</si>
  <si>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</si>
  <si>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</si>
  <si>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</si>
  <si>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</si>
  <si>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</si>
  <si>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</si>
  <si>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</si>
  <si>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</si>
  <si>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</si>
  <si>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</si>
  <si>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</si>
  <si>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</si>
  <si>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</si>
  <si>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</si>
  <si>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</si>
  <si>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</si>
  <si>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</si>
  <si>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</si>
  <si>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</si>
  <si>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</si>
  <si>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</si>
  <si>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</si>
  <si>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</si>
  <si>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</si>
  <si>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</si>
  <si>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</si>
  <si>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</si>
  <si>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</si>
  <si>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</si>
  <si>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</si>
  <si>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</si>
  <si>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</si>
  <si>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</si>
  <si>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</si>
  <si>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</si>
  <si>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</si>
  <si>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</si>
  <si>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</si>
  <si>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</si>
  <si>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</si>
  <si>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</si>
  <si>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</si>
  <si>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</si>
  <si>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</si>
  <si>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</si>
  <si>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</si>
  <si>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</si>
  <si>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</si>
  <si>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</si>
  <si>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</si>
  <si>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</si>
  <si>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</si>
  <si>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</si>
  <si>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</si>
  <si>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</si>
  <si>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</si>
  <si>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</si>
  <si>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</si>
  <si>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</si>
  <si>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</si>
  <si>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</si>
  <si>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</si>
  <si>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</si>
  <si>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</si>
  <si>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</si>
  <si>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</si>
  <si>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</si>
  <si>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</si>
  <si>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</si>
  <si>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</si>
  <si>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</si>
  <si>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</si>
  <si>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</si>
  <si>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</si>
  <si>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</si>
  <si>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</si>
  <si>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</si>
  <si>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</si>
  <si>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</si>
  <si>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</si>
  <si>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</si>
  <si>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</si>
  <si>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</si>
  <si>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</si>
  <si>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</si>
  <si>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</si>
  <si>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</si>
  <si>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</si>
  <si>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</si>
  <si>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</si>
  <si>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</si>
  <si>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</si>
  <si>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</si>
  <si>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</si>
  <si>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</si>
  <si>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</si>
  <si>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</si>
  <si>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</si>
  <si>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</si>
  <si>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</si>
  <si>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</si>
  <si>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</si>
  <si>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</si>
  <si>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</si>
  <si>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</si>
  <si>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</si>
  <si>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</si>
  <si>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</si>
  <si>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</si>
  <si>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</si>
  <si>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</si>
  <si>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</si>
  <si>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</si>
  <si>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</si>
  <si>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</si>
  <si>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</si>
  <si>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</si>
  <si>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</si>
  <si>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</si>
  <si>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</si>
  <si>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</si>
  <si>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</si>
  <si>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</si>
  <si>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</si>
  <si>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</si>
  <si>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</si>
  <si>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</si>
  <si>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</si>
  <si>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</si>
  <si>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</si>
  <si>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</si>
  <si>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</si>
  <si>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</si>
  <si>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</si>
  <si>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</si>
  <si>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</si>
  <si>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</si>
  <si>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</si>
  <si>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</si>
  <si>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</si>
  <si>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</si>
  <si>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</si>
  <si>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</si>
  <si>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</si>
  <si>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</si>
  <si>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</si>
  <si>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</si>
  <si>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</si>
  <si>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</si>
  <si>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</si>
  <si>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</si>
  <si>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</si>
  <si>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</si>
  <si>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</si>
  <si>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</si>
  <si>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</si>
  <si>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</si>
  <si>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</si>
  <si>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</si>
  <si>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</si>
  <si>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</si>
  <si>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</si>
  <si>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</si>
  <si>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</si>
  <si>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</si>
  <si>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</si>
  <si>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</si>
  <si>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</si>
  <si>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</si>
  <si>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</si>
  <si>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</si>
  <si>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</si>
  <si>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</si>
  <si>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</si>
  <si>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</si>
  <si>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</si>
  <si>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</si>
  <si>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</si>
  <si>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</si>
  <si>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</si>
  <si>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</si>
  <si>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</si>
  <si>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</si>
  <si>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</si>
  <si>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</si>
  <si>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</si>
  <si>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</si>
  <si>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</si>
  <si>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</si>
  <si>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</si>
  <si>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</si>
  <si>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</si>
  <si>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</si>
  <si>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</si>
  <si>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</si>
  <si>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</si>
  <si>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</si>
  <si>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</si>
  <si>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</si>
  <si>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</si>
  <si>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</si>
  <si>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</si>
  <si>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</si>
  <si>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</si>
  <si>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</si>
  <si>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</si>
  <si>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</si>
  <si>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</si>
  <si>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</si>
  <si>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</si>
  <si>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</si>
  <si>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</si>
  <si>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</si>
  <si>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</si>
  <si>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</si>
  <si>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</si>
  <si>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</si>
  <si>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</si>
  <si>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</si>
  <si>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</si>
  <si>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</si>
  <si>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</si>
  <si>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</si>
  <si>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</si>
  <si>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</si>
  <si>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</si>
  <si>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</si>
  <si>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</si>
  <si>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</si>
  <si>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</si>
  <si>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</si>
  <si>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</si>
  <si>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</si>
  <si>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</si>
  <si>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</si>
  <si>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</si>
  <si>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</si>
  <si>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</si>
  <si>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</si>
  <si>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</si>
  <si>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</si>
  <si>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</si>
  <si>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</si>
  <si>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</si>
  <si>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</si>
  <si>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</si>
  <si>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</si>
  <si>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</si>
  <si>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</si>
  <si>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</si>
  <si>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</si>
  <si>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</si>
  <si>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</si>
  <si>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</si>
  <si>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</si>
  <si>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</si>
  <si>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</si>
  <si>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</si>
  <si>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</si>
  <si>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</si>
  <si>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</si>
  <si>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</si>
  <si>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</si>
  <si>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</si>
  <si>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</si>
  <si>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</si>
  <si>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</si>
  <si>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</si>
  <si>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</si>
  <si>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</si>
  <si>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</si>
  <si>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</si>
  <si>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</si>
  <si>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</si>
  <si>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</si>
  <si>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</si>
  <si>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</si>
  <si>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</si>
  <si>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</si>
  <si>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</si>
  <si>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</si>
  <si>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</si>
  <si>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</si>
  <si>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</si>
  <si>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</si>
  <si>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</si>
  <si>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</si>
  <si>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</si>
  <si>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</si>
  <si>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</si>
  <si>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</si>
  <si>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</si>
  <si>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</si>
  <si>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</si>
  <si>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</si>
  <si>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</si>
  <si>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</si>
  <si>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</si>
  <si>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</si>
  <si>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</si>
  <si>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</si>
  <si>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</si>
  <si>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</si>
  <si>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</si>
  <si>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</si>
  <si>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</si>
  <si>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</si>
  <si>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</si>
  <si>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</si>
  <si>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</si>
  <si>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</si>
  <si>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</si>
  <si>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</si>
  <si>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</si>
  <si>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</si>
  <si>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</si>
  <si>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</si>
  <si>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</si>
  <si>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</si>
  <si>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</si>
  <si>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</si>
  <si>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</si>
  <si>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</si>
  <si>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</si>
  <si>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</si>
  <si>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</si>
  <si>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</si>
  <si>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</si>
  <si>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</si>
  <si>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</si>
  <si>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</si>
  <si>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</si>
  <si>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</si>
  <si>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</si>
  <si>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</si>
  <si>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</si>
  <si>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</si>
  <si>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</si>
  <si>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</si>
  <si>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</si>
  <si>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</si>
  <si>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</si>
  <si>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</si>
  <si>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</si>
  <si>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</si>
  <si>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</si>
  <si>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</si>
  <si>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</si>
  <si>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</si>
  <si>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</si>
  <si>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</si>
  <si>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</si>
  <si>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</si>
  <si>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</si>
  <si>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</si>
  <si>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</si>
  <si>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</si>
  <si>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</si>
  <si>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</si>
  <si>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</si>
  <si>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</si>
  <si>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</si>
  <si>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</si>
  <si>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</si>
  <si>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</si>
  <si>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</si>
  <si>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</si>
  <si>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</si>
  <si>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</si>
  <si>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</si>
  <si>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</si>
  <si>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</si>
  <si>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</si>
  <si>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</si>
  <si>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</si>
  <si>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</si>
  <si>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</si>
  <si>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</si>
  <si>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</si>
  <si>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</si>
  <si>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</si>
  <si>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</si>
  <si>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</si>
  <si>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</si>
  <si>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</si>
  <si>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</si>
  <si>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</si>
  <si>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</si>
  <si>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</si>
  <si>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</si>
  <si>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</si>
  <si>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</si>
  <si>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</si>
  <si>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</si>
  <si>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</si>
  <si>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</si>
  <si>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</si>
  <si>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</si>
  <si>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</si>
  <si>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</si>
  <si>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</si>
  <si>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</si>
  <si>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</si>
  <si>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</si>
  <si>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</si>
  <si>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</si>
  <si>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</si>
  <si>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</si>
  <si>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</si>
  <si>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</si>
  <si>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</si>
  <si>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</si>
  <si>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</si>
  <si>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</si>
  <si>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</si>
  <si>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</si>
  <si>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</si>
  <si>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</si>
  <si>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</si>
  <si>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</si>
  <si>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</si>
  <si>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</si>
  <si>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</si>
  <si>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</si>
  <si>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</si>
  <si>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</si>
  <si>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</si>
  <si>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</si>
  <si>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</si>
  <si>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</si>
  <si>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</si>
  <si>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</si>
  <si>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</si>
  <si>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</si>
  <si>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</si>
  <si>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</si>
  <si>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</si>
  <si>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</si>
  <si>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</si>
  <si>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</si>
  <si>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</si>
  <si>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</si>
  <si>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</si>
  <si>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</si>
  <si>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</si>
  <si>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</si>
  <si>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</si>
  <si>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</si>
  <si>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</si>
  <si>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</si>
  <si>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</si>
  <si>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</si>
  <si>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</si>
  <si>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</si>
  <si>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</si>
  <si>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</si>
  <si>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</si>
  <si>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</si>
  <si>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</si>
  <si>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</si>
  <si>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</si>
  <si>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</si>
  <si>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</si>
  <si>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</si>
  <si>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</si>
  <si>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</si>
  <si>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</si>
  <si>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</si>
  <si>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</si>
  <si>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</si>
  <si>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</si>
  <si>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</si>
  <si>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</si>
  <si>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</si>
  <si>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</si>
  <si>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</si>
  <si>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</si>
  <si>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</si>
  <si>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</si>
  <si>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</si>
  <si>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</si>
  <si>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</si>
  <si>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</si>
  <si>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</si>
  <si>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</si>
  <si>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</si>
  <si>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</si>
  <si>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</si>
  <si>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</si>
  <si>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</si>
  <si>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</si>
  <si>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</si>
  <si>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</si>
  <si>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</si>
  <si>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</si>
  <si>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</si>
  <si>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</si>
  <si>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</si>
  <si>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</si>
  <si>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</si>
  <si>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</si>
  <si>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</si>
  <si>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</si>
  <si>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</si>
  <si>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</si>
  <si>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</si>
  <si>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</si>
  <si>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</si>
  <si>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</si>
  <si>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</si>
  <si>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</si>
  <si>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</si>
  <si>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</si>
  <si>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</si>
  <si>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</si>
  <si>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</si>
  <si>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</si>
  <si>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</si>
  <si>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</si>
  <si>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</si>
  <si>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</si>
  <si>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</si>
  <si>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</si>
  <si>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</si>
  <si>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</si>
  <si>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</si>
  <si>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</si>
  <si>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</si>
  <si>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</si>
  <si>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</si>
  <si>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</si>
  <si>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</si>
  <si>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</si>
  <si>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</si>
  <si>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</si>
  <si>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</si>
  <si>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</si>
  <si>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</si>
  <si>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</si>
  <si>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</si>
  <si>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</si>
  <si>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</si>
  <si>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</si>
  <si>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</si>
  <si>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</si>
  <si>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</si>
  <si>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</si>
  <si>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</si>
  <si>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</si>
  <si>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</si>
  <si>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</si>
  <si>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</si>
  <si>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</si>
  <si>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</si>
  <si>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</si>
  <si>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</si>
  <si>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</si>
  <si>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</si>
  <si>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</si>
  <si>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</si>
  <si>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</si>
  <si>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</si>
  <si>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</si>
  <si>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</si>
  <si>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</si>
  <si>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</si>
  <si>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</si>
  <si>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</si>
  <si>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</si>
  <si>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</si>
  <si>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</si>
  <si>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</si>
  <si>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</si>
  <si>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</si>
  <si>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</si>
  <si>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</si>
  <si>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</si>
  <si>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</si>
  <si>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</si>
  <si>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</si>
  <si>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</si>
  <si>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</si>
  <si>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</si>
  <si>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</si>
  <si>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</si>
  <si>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</si>
  <si>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</si>
  <si>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</si>
  <si>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</si>
  <si>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</si>
  <si>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</si>
  <si>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</si>
  <si>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</si>
  <si>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</si>
  <si>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</si>
  <si>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</si>
  <si>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</si>
  <si>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</si>
  <si>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</si>
  <si>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</si>
  <si>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</si>
  <si>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</si>
  <si>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</si>
  <si>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</si>
  <si>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</si>
  <si>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</si>
  <si>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</si>
  <si>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</si>
  <si>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</si>
  <si>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</si>
  <si>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</si>
  <si>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</si>
  <si>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</si>
  <si>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</si>
  <si>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</si>
  <si>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</si>
  <si>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</si>
  <si>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</si>
  <si>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</si>
  <si>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</si>
  <si>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</si>
  <si>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</si>
  <si>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</si>
  <si>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</si>
  <si>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</si>
  <si>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</si>
  <si>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</si>
  <si>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</si>
  <si>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</si>
  <si>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</si>
  <si>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</si>
  <si>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</si>
  <si>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</si>
  <si>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</si>
  <si>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</si>
  <si>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</si>
  <si>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</si>
  <si>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</si>
  <si>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</si>
  <si>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</si>
  <si>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</si>
  <si>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</si>
  <si>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</si>
  <si>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</si>
  <si>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</si>
  <si>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</si>
  <si>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</si>
  <si>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</si>
  <si>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</si>
  <si>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</si>
  <si>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</si>
  <si>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</si>
  <si>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</si>
  <si>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</si>
  <si>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</si>
  <si>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</si>
  <si>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</si>
  <si>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</si>
  <si>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</si>
  <si>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</si>
  <si>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</si>
  <si>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</si>
  <si>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</si>
  <si>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</si>
  <si>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</si>
  <si>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</si>
  <si>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</si>
  <si>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</si>
  <si>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</si>
  <si>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</si>
  <si>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</si>
  <si>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</si>
  <si>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</si>
  <si>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</si>
  <si>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</si>
  <si>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</si>
  <si>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</si>
  <si>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</si>
  <si>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</si>
  <si>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</si>
  <si>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</si>
  <si>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</si>
  <si>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</si>
  <si>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</si>
  <si>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</si>
  <si>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</si>
  <si>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</si>
  <si>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</si>
  <si>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</si>
  <si>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</si>
  <si>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</si>
  <si>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</si>
  <si>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</si>
  <si>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</si>
  <si>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</si>
  <si>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</si>
  <si>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</si>
  <si>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</si>
  <si>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</si>
  <si>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</si>
  <si>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</si>
  <si>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</si>
  <si>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</si>
  <si>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</si>
  <si>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</si>
  <si>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</si>
  <si>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</si>
  <si>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</si>
  <si>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</si>
  <si>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</si>
  <si>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</si>
  <si>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</si>
  <si>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</si>
  <si>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</si>
  <si>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</si>
  <si>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</si>
  <si>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</si>
  <si>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</si>
  <si>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</si>
  <si>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</si>
  <si>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</si>
  <si>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</si>
  <si>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</si>
  <si>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</si>
  <si>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</si>
  <si>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</si>
  <si>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</si>
  <si>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</si>
  <si>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</si>
  <si>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</si>
  <si>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</si>
  <si>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</si>
  <si>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</si>
  <si>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</si>
  <si>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</si>
  <si>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</si>
  <si>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</si>
  <si>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</si>
  <si>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</si>
  <si>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</si>
  <si>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</si>
  <si>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</si>
  <si>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</si>
  <si>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</si>
  <si>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</si>
  <si>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</si>
  <si>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</si>
  <si>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</si>
  <si>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</si>
  <si>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</si>
  <si>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</si>
  <si>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</si>
  <si>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</si>
  <si>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</si>
  <si>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</si>
  <si>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</si>
  <si>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</si>
  <si>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</si>
  <si>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</si>
  <si>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</si>
  <si>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</si>
  <si>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</si>
  <si>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</si>
  <si>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</si>
  <si>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</si>
  <si>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</si>
  <si>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</si>
  <si>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</si>
  <si>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</si>
  <si>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</si>
  <si>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</si>
  <si>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</si>
  <si>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</si>
  <si>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</si>
  <si>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</si>
  <si>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</si>
  <si>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</si>
  <si>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</si>
  <si>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</si>
  <si>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</si>
  <si>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</si>
  <si>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</si>
  <si>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</si>
  <si>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</si>
  <si>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</si>
  <si>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</si>
  <si>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</si>
  <si>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</si>
  <si>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</si>
  <si>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</si>
  <si>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</si>
  <si>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</si>
  <si>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</si>
  <si>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</si>
  <si>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</si>
  <si>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</si>
  <si>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</si>
  <si>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</si>
  <si>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</si>
  <si>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</si>
  <si>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</si>
  <si>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</si>
  <si>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</si>
  <si>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</si>
  <si>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</si>
  <si>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</si>
  <si>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</si>
  <si>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</si>
  <si>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</si>
  <si>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</si>
  <si>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</si>
  <si>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</si>
  <si>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</si>
  <si>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</si>
  <si>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</si>
  <si>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</si>
  <si>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</si>
  <si>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</si>
  <si>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</si>
  <si>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</si>
  <si>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</si>
  <si>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</si>
  <si>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</si>
  <si>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</si>
  <si>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</si>
  <si>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</si>
  <si>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</si>
  <si>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</si>
  <si>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</si>
  <si>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</si>
  <si>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</si>
  <si>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</si>
  <si>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</si>
  <si>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</si>
  <si>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</si>
  <si>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</si>
  <si>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</si>
  <si>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</si>
  <si>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</si>
  <si>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</si>
  <si>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</si>
  <si>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</si>
  <si>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</si>
  <si>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</si>
  <si>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</si>
  <si>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</si>
  <si>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</si>
  <si>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</si>
  <si>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</si>
  <si>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</si>
  <si>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</si>
  <si>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</si>
  <si>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</si>
  <si>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</si>
  <si>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</si>
  <si>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</si>
  <si>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</si>
  <si>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</si>
  <si>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</si>
  <si>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</si>
  <si>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</si>
  <si>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</si>
  <si>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</si>
  <si>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</si>
  <si>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</si>
  <si>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</si>
  <si>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</si>
  <si>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</si>
  <si>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</si>
  <si>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</si>
  <si>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</si>
  <si>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</si>
  <si>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</si>
  <si>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</si>
  <si>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</si>
  <si>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</si>
  <si>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</si>
  <si>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</si>
  <si>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</si>
  <si>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</si>
  <si>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</si>
  <si>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</si>
  <si>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</si>
  <si>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</si>
  <si>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</si>
  <si>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</si>
  <si>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</si>
  <si>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</si>
  <si>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</si>
  <si>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</si>
  <si>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</si>
  <si>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</si>
  <si>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</si>
  <si>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</si>
  <si>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</si>
  <si>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</si>
  <si>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</si>
  <si>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</si>
  <si>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</si>
  <si>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</si>
  <si>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</si>
  <si>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</si>
  <si>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</si>
  <si>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</si>
  <si>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</si>
  <si>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</si>
  <si>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</si>
  <si>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</si>
  <si>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</si>
  <si>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</si>
  <si>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</si>
  <si>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</si>
  <si>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</si>
  <si>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</si>
  <si>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</si>
  <si>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</si>
  <si>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</si>
  <si>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</si>
  <si>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</si>
  <si>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</si>
  <si>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</si>
  <si>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</si>
  <si>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</si>
  <si>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</si>
  <si>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</si>
  <si>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</si>
  <si>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</si>
  <si>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</si>
  <si>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</si>
  <si>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</si>
  <si>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</si>
  <si>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</si>
  <si>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</si>
  <si>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</si>
  <si>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</si>
  <si>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</si>
  <si>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</si>
  <si>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</si>
  <si>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</si>
  <si>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</si>
  <si>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</si>
  <si>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</si>
  <si>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</si>
  <si>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</si>
  <si>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</si>
  <si>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</si>
  <si>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</si>
  <si>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</si>
  <si>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</si>
  <si>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</si>
  <si>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</si>
  <si>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</si>
  <si>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</si>
  <si>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</si>
  <si>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</si>
  <si>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</si>
  <si>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</si>
  <si>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</si>
  <si>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</si>
  <si>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</si>
  <si>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</si>
  <si>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</si>
  <si>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</si>
  <si>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</si>
  <si>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</si>
  <si>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</si>
  <si>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</si>
  <si>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</si>
  <si>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</si>
  <si>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</si>
  <si>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</si>
  <si>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</si>
  <si>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</si>
  <si>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</si>
  <si>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</si>
  <si>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</si>
  <si>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</si>
  <si>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</si>
  <si>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</si>
  <si>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</si>
  <si>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</si>
  <si>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</si>
  <si>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</si>
  <si>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</si>
  <si>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</si>
  <si>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</si>
  <si>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</si>
  <si>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</si>
  <si>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</si>
  <si>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</si>
  <si>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</si>
  <si>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</si>
  <si>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</si>
  <si>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</si>
  <si>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</si>
  <si>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</si>
  <si>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</si>
  <si>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</si>
  <si>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</si>
  <si>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</si>
  <si>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</si>
  <si>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</si>
  <si>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</si>
  <si>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</si>
  <si>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</si>
  <si>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</si>
  <si>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</si>
  <si>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</si>
  <si>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</si>
  <si>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</si>
  <si>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</si>
  <si>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</si>
  <si>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</si>
  <si>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</si>
  <si>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</si>
  <si>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</si>
  <si>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</si>
  <si>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</si>
  <si>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</si>
  <si>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</si>
  <si>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</si>
  <si>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</si>
  <si>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</si>
  <si>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</si>
  <si>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</si>
  <si>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</si>
  <si>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</si>
  <si>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</si>
  <si>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</si>
  <si>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</si>
  <si>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</si>
  <si>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</si>
  <si>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</si>
  <si>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</si>
  <si>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</si>
  <si>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</si>
  <si>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</si>
  <si>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</si>
  <si>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</si>
  <si>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</si>
  <si>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</si>
  <si>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</si>
  <si>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</si>
  <si>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</si>
  <si>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</si>
  <si>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</si>
  <si>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</si>
  <si>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</si>
  <si>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</si>
  <si>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</si>
  <si>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</si>
  <si>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</si>
  <si>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</si>
  <si>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</si>
  <si>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</si>
  <si>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</si>
  <si>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</si>
  <si>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</si>
  <si>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</si>
  <si>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</si>
  <si>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</si>
  <si>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</si>
  <si>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</si>
  <si>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</si>
  <si>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</si>
  <si>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</si>
  <si>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</si>
  <si>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</si>
  <si>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</si>
  <si>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</si>
  <si>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</si>
  <si>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</si>
  <si>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</si>
  <si>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</si>
  <si>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</si>
  <si>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</si>
  <si>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</si>
  <si>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</si>
  <si>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</si>
  <si>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</si>
  <si>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</si>
  <si>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</si>
  <si>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</si>
  <si>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</si>
  <si>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</si>
  <si>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</si>
  <si>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</si>
  <si>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</si>
  <si>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</si>
  <si>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</si>
  <si>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</si>
  <si>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</si>
  <si>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</si>
  <si>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</si>
  <si>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</si>
  <si>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</si>
  <si>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</si>
  <si>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</si>
  <si>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</si>
  <si>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</si>
  <si>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</si>
  <si>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</si>
  <si>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</si>
  <si>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</si>
  <si>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</si>
  <si>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</si>
  <si>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</si>
  <si>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</si>
  <si>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</si>
  <si>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</si>
  <si>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</si>
  <si>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</si>
  <si>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</si>
  <si>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</si>
  <si>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</si>
  <si>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</si>
  <si>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</si>
  <si>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</si>
  <si>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</si>
  <si>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</si>
  <si>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</si>
  <si>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</si>
  <si>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</si>
  <si>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</si>
  <si>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</si>
  <si>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</si>
  <si>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</si>
  <si>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</si>
  <si>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</si>
  <si>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</si>
  <si>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</si>
  <si>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</si>
  <si>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</si>
  <si>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</si>
  <si>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</si>
  <si>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</si>
  <si>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</si>
  <si>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</si>
  <si>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</si>
  <si>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</si>
  <si>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</si>
  <si>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</si>
  <si>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</si>
  <si>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</si>
  <si>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</si>
  <si>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</si>
  <si>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</si>
  <si>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</si>
  <si>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</si>
  <si>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</si>
  <si>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</si>
  <si>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</si>
  <si>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</si>
  <si>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</si>
  <si>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</si>
  <si>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</si>
  <si>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</si>
  <si>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</si>
  <si>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</si>
  <si>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</si>
  <si>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</si>
  <si>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</si>
  <si>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</si>
  <si>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</si>
  <si>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</si>
  <si>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</si>
  <si>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</si>
  <si>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</si>
  <si>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</si>
  <si>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</si>
  <si>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</si>
  <si>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</si>
  <si>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</si>
  <si>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</si>
  <si>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</si>
  <si>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</si>
  <si>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</si>
  <si>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</si>
  <si>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</si>
  <si>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</si>
  <si>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</si>
  <si>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</si>
  <si>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</si>
  <si>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</si>
  <si>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</si>
  <si>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</si>
  <si>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</si>
  <si>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</si>
  <si>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</si>
  <si>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</si>
  <si>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</si>
  <si>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</si>
  <si>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</si>
  <si>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</si>
  <si>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</si>
  <si>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</si>
  <si>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</si>
  <si>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</si>
  <si>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</si>
  <si>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</si>
  <si>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</si>
  <si>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</si>
  <si>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</si>
  <si>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</si>
  <si>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</si>
  <si>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</si>
  <si>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</si>
  <si>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</si>
  <si>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</si>
  <si>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</si>
  <si>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</si>
  <si>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</si>
  <si>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</si>
  <si>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</si>
  <si>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</si>
  <si>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</si>
  <si>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</si>
  <si>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</si>
  <si>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</si>
  <si>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</si>
  <si>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</si>
  <si>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</si>
  <si>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</si>
  <si>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</si>
  <si>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</si>
  <si>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</si>
  <si>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</si>
  <si>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</si>
  <si>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</si>
  <si>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</si>
  <si>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</si>
  <si>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</si>
  <si>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</si>
  <si>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</si>
  <si>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</si>
  <si>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</si>
  <si>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</si>
  <si>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</si>
  <si>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</si>
  <si>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</si>
  <si>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</si>
  <si>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</si>
  <si>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</si>
  <si>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</si>
  <si>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</si>
  <si>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</si>
  <si>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</si>
  <si>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</si>
  <si>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</si>
  <si>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</si>
  <si>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</si>
  <si>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</si>
  <si>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</si>
  <si>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</si>
  <si>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</si>
  <si>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</si>
  <si>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</si>
  <si>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</si>
  <si>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</si>
  <si>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</si>
  <si>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</si>
  <si>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</si>
  <si>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</si>
  <si>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</si>
  <si>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</si>
  <si>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</si>
  <si>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</si>
  <si>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</si>
  <si>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</si>
  <si>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</si>
  <si>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</si>
  <si>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</si>
  <si>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</si>
  <si>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</si>
  <si>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</si>
  <si>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</si>
  <si>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</si>
  <si>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</si>
  <si>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</si>
  <si>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</si>
  <si>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</si>
  <si>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</si>
  <si>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</si>
  <si>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</si>
  <si>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</si>
  <si>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</si>
  <si>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</si>
  <si>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</si>
  <si>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</si>
  <si>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</si>
  <si>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</si>
  <si>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</si>
  <si>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</si>
  <si>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</si>
  <si>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</si>
  <si>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</si>
  <si>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</si>
  <si>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</si>
  <si>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</si>
  <si>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</si>
  <si>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</si>
  <si>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</si>
  <si>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</si>
  <si>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</si>
  <si>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</si>
  <si>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</si>
  <si>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</si>
  <si>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</si>
  <si>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</si>
  <si>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</si>
  <si>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</si>
  <si>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</si>
  <si>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</si>
  <si>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</si>
  <si>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</si>
  <si>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</si>
  <si>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</si>
  <si>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</si>
  <si>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</si>
  <si>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</si>
  <si>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</si>
  <si>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</si>
  <si>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</si>
  <si>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</si>
  <si>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</si>
  <si>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</si>
  <si>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</si>
  <si>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</si>
  <si>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</si>
  <si>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</si>
  <si>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</si>
  <si>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</si>
  <si>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</si>
  <si>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</si>
  <si>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</si>
  <si>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</si>
  <si>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</si>
  <si>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</si>
  <si>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</si>
  <si>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</si>
  <si>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</si>
  <si>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</si>
  <si>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</si>
  <si>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</si>
  <si>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</si>
  <si>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</si>
  <si>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</si>
  <si>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</si>
  <si>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</si>
  <si>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</si>
  <si>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</si>
  <si>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</si>
  <si>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</si>
  <si>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</si>
  <si>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</si>
  <si>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</si>
  <si>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</si>
  <si>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</si>
  <si>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</si>
  <si>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</si>
  <si>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</si>
  <si>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</si>
  <si>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</si>
  <si>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</si>
  <si>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</si>
  <si>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</si>
  <si>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</si>
  <si>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</si>
  <si>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</si>
  <si>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</si>
  <si>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</si>
  <si>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</si>
  <si>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</si>
  <si>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</si>
  <si>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</si>
  <si>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</si>
  <si>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</si>
  <si>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</si>
  <si>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</si>
  <si>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</si>
  <si>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</si>
  <si>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</si>
  <si>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</si>
  <si>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</si>
  <si>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</si>
  <si>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</si>
  <si>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</si>
  <si>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</si>
  <si>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</si>
  <si>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</si>
  <si>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</si>
  <si>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</si>
  <si>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</si>
  <si>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</si>
  <si>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</si>
  <si>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</si>
  <si>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</si>
  <si>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</si>
  <si>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</si>
  <si>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</si>
  <si>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</si>
  <si>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</si>
  <si>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</si>
  <si>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</si>
  <si>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</si>
  <si>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</si>
  <si>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</si>
  <si>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</si>
  <si>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</si>
  <si>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</si>
  <si>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</si>
  <si>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</si>
  <si>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</si>
  <si>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</si>
  <si>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</si>
  <si>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</si>
  <si>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</si>
  <si>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</si>
  <si>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</si>
  <si>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</si>
  <si>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</si>
  <si>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</si>
  <si>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</si>
  <si>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</si>
  <si>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</si>
  <si>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</si>
  <si>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</si>
  <si>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</si>
  <si>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</si>
  <si>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</si>
  <si>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</si>
  <si>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</si>
  <si>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</si>
  <si>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</si>
  <si>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</si>
  <si>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</si>
  <si>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</si>
  <si>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</si>
  <si>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</si>
  <si>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</si>
  <si>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</si>
  <si>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</si>
  <si>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</si>
  <si>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</si>
  <si>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</si>
  <si>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</si>
  <si>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</si>
  <si>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</si>
  <si>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</si>
  <si>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</si>
  <si>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</si>
  <si>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</si>
  <si>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</si>
  <si>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</si>
  <si>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</si>
  <si>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</si>
  <si>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</si>
  <si>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</si>
  <si>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</si>
  <si>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</si>
  <si>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</si>
  <si>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</si>
  <si>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</si>
  <si>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</si>
  <si>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</si>
  <si>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</si>
  <si>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</si>
  <si>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</si>
  <si>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</si>
  <si>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</si>
  <si>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</si>
  <si>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</si>
  <si>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</si>
  <si>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</si>
  <si>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</si>
  <si>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</si>
  <si>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</si>
  <si>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</si>
  <si>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</si>
  <si>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</si>
  <si>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</si>
  <si>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</si>
  <si>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</si>
  <si>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</si>
  <si>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</si>
  <si>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</si>
  <si>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</si>
  <si>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</si>
  <si>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</si>
  <si>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</si>
  <si>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</si>
  <si>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</si>
  <si>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</si>
  <si>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</si>
  <si>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</si>
  <si>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</si>
  <si>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</si>
  <si>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</si>
  <si>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</si>
  <si>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</si>
  <si>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</si>
  <si>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</si>
  <si>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</si>
  <si>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</si>
  <si>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</si>
  <si>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</si>
  <si>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</si>
  <si>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</si>
  <si>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</si>
  <si>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</si>
  <si>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</si>
  <si>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</si>
  <si>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</si>
  <si>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</si>
  <si>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</si>
  <si>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</si>
  <si>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</si>
  <si>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</si>
  <si>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</si>
  <si>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</si>
  <si>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</si>
  <si>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</si>
  <si>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</si>
  <si>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</si>
  <si>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</si>
  <si>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</si>
  <si>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</si>
  <si>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</si>
  <si>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</si>
  <si>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</si>
  <si>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</si>
  <si>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</si>
  <si>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</si>
  <si>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</si>
  <si>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</si>
  <si>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</si>
  <si>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</si>
  <si>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</si>
  <si>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</si>
  <si>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</si>
  <si>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</si>
  <si>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</si>
  <si>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</si>
  <si>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</si>
  <si>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</si>
  <si>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</si>
  <si>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</si>
  <si>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</si>
  <si>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</si>
  <si>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</si>
  <si>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</si>
  <si>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</si>
  <si>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</si>
  <si>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</si>
  <si>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</si>
  <si>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</si>
  <si>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</si>
  <si>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</si>
  <si>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</si>
  <si>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</si>
  <si>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</si>
  <si>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</si>
  <si>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</si>
  <si>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</si>
  <si>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</si>
  <si>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</si>
  <si>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</si>
  <si>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</si>
  <si>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</si>
  <si>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</si>
  <si>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</si>
  <si>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</si>
  <si>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</si>
  <si>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</si>
  <si>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</si>
  <si>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</si>
  <si>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</si>
  <si>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</si>
  <si>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</si>
  <si>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</si>
  <si>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</si>
  <si>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</si>
  <si>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</si>
  <si>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</si>
  <si>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</si>
  <si>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</si>
  <si>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</si>
  <si>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</si>
  <si>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</si>
  <si>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</si>
  <si>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</si>
  <si>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</si>
  <si>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</si>
  <si>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</si>
  <si>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</si>
  <si>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</si>
  <si>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</si>
  <si>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</si>
  <si>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</si>
  <si>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</si>
  <si>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</si>
  <si>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</si>
  <si>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</si>
  <si>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</si>
  <si>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</si>
  <si>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</si>
  <si>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</si>
  <si>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</si>
  <si>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</si>
  <si>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</si>
  <si>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</si>
  <si>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</si>
  <si>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</si>
  <si>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</si>
  <si>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</si>
  <si>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</si>
  <si>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</si>
  <si>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</si>
  <si>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</si>
  <si>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</si>
  <si>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</si>
  <si>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</si>
  <si>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</si>
  <si>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</si>
  <si>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</si>
  <si>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</si>
  <si>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</si>
  <si>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</si>
  <si>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</si>
  <si>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</si>
  <si>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</si>
  <si>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</si>
  <si>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</si>
  <si>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</si>
  <si>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</si>
  <si>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</si>
  <si>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</si>
  <si>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</si>
  <si>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</si>
  <si>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</si>
  <si>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</si>
  <si>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</si>
  <si>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</si>
  <si>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</si>
  <si>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</si>
  <si>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</si>
  <si>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</si>
  <si>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</si>
  <si>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</si>
  <si>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</si>
  <si>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</si>
  <si>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</si>
  <si>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</si>
  <si>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</si>
  <si>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</si>
  <si>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</si>
  <si>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</si>
  <si>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</si>
  <si>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</si>
  <si>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</si>
  <si>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</si>
  <si>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</si>
  <si>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</si>
  <si>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</si>
  <si>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</si>
  <si>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</si>
  <si>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</si>
  <si>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</si>
  <si>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</si>
  <si>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</si>
  <si>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</si>
  <si>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</si>
  <si>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</si>
  <si>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</si>
  <si>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</si>
  <si>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</si>
  <si>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</si>
  <si>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</si>
  <si>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</si>
  <si>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</si>
  <si>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</si>
  <si>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</si>
  <si>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</si>
  <si>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</si>
  <si>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</si>
  <si>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</si>
  <si>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</si>
  <si>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</si>
  <si>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</si>
  <si>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</si>
  <si>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</si>
  <si>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</si>
  <si>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</si>
  <si>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</si>
  <si>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</si>
  <si>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</si>
  <si>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</si>
  <si>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</si>
  <si>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</si>
  <si>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</si>
  <si>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</si>
  <si>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</si>
  <si>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</si>
  <si>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</si>
  <si>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</si>
  <si>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</si>
  <si>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</si>
  <si>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</si>
  <si>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</si>
  <si>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</si>
  <si>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</si>
  <si>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</si>
  <si>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</si>
  <si>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</si>
  <si>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</si>
  <si>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</si>
  <si>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</si>
  <si>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</si>
  <si>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</si>
  <si>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</si>
  <si>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</si>
  <si>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</si>
  <si>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</si>
  <si>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</si>
  <si>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</si>
  <si>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</si>
  <si>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</si>
  <si>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</si>
  <si>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</si>
  <si>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</si>
  <si>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</si>
  <si>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</si>
  <si>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</si>
  <si>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</si>
  <si>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</si>
  <si>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</si>
  <si>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</si>
  <si>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</si>
  <si>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</si>
  <si>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</si>
  <si>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</si>
  <si>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</si>
  <si>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</si>
  <si>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</si>
  <si>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</si>
  <si>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</si>
  <si>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</si>
  <si>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</si>
  <si>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</si>
  <si>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</si>
  <si>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</si>
  <si>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</si>
  <si>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</si>
  <si>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</si>
  <si>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</si>
  <si>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</si>
  <si>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</si>
  <si>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</si>
  <si>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</si>
  <si>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</si>
  <si>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</si>
  <si>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</si>
  <si>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</si>
  <si>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</si>
  <si>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</si>
  <si>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</si>
  <si>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</si>
  <si>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</si>
  <si>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</si>
  <si>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</si>
  <si>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</si>
  <si>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</si>
  <si>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</si>
  <si>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</si>
  <si>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</si>
  <si>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</si>
  <si>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</si>
  <si>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</si>
  <si>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</si>
  <si>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</si>
  <si>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</si>
  <si>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</si>
  <si>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</si>
  <si>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</si>
  <si>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</si>
  <si>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</si>
  <si>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</si>
  <si>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</si>
  <si>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</si>
  <si>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</si>
  <si>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</si>
  <si>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</si>
  <si>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</si>
  <si>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</si>
  <si>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</si>
  <si>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</si>
  <si>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</si>
  <si>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</si>
  <si>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</si>
  <si>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</si>
  <si>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</si>
  <si>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</si>
  <si>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</si>
  <si>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</si>
  <si>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</si>
  <si>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</si>
  <si>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</si>
  <si>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</si>
  <si>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</si>
  <si>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</si>
  <si>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</si>
  <si>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</si>
  <si>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</si>
  <si>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</si>
  <si>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</si>
  <si>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</si>
  <si>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</si>
  <si>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</si>
  <si>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</si>
  <si>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</si>
  <si>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</si>
  <si>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</si>
  <si>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</si>
  <si>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</si>
  <si>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</si>
  <si>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</si>
  <si>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</si>
  <si>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</si>
  <si>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</si>
  <si>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</si>
  <si>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</si>
  <si>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</si>
  <si>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</si>
  <si>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</si>
  <si>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</si>
  <si>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</si>
  <si>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</si>
  <si>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</si>
  <si>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</si>
  <si>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</si>
  <si>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</si>
  <si>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</si>
  <si>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</si>
  <si>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</si>
  <si>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</si>
  <si>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</si>
  <si>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</si>
  <si>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</si>
  <si>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</si>
  <si>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</si>
  <si>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</si>
  <si>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</si>
  <si>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</si>
  <si>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</si>
  <si>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</si>
  <si>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</si>
  <si>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</si>
  <si>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</si>
  <si>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</si>
  <si>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</si>
  <si>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</si>
  <si>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</si>
  <si>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</si>
  <si>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</si>
  <si>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</si>
  <si>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</si>
  <si>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</si>
  <si>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</si>
  <si>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</si>
  <si>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</si>
  <si>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</si>
  <si>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</si>
  <si>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</si>
  <si>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</si>
  <si>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</si>
  <si>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</si>
  <si>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</si>
  <si>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</si>
  <si>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</si>
  <si>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</si>
  <si>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</si>
  <si>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</si>
  <si>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</si>
  <si>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</si>
  <si>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</si>
  <si>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</si>
  <si>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</si>
  <si>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</si>
  <si>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</si>
  <si>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</si>
  <si>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</si>
  <si>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</si>
  <si>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</si>
  <si>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</si>
  <si>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</si>
  <si>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</si>
  <si>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</si>
  <si>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</si>
  <si>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</si>
  <si>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</si>
  <si>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</si>
  <si>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</si>
  <si>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</si>
  <si>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</si>
  <si>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</si>
  <si>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</si>
  <si>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</si>
  <si>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</si>
  <si>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</si>
  <si>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</si>
  <si>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</si>
  <si>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</si>
  <si>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</si>
  <si>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</si>
  <si>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</si>
  <si>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</si>
  <si>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</si>
  <si>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</si>
  <si>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</si>
  <si>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</si>
  <si>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</si>
  <si>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</si>
  <si>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</si>
  <si>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</si>
  <si>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</si>
  <si>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</si>
  <si>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</si>
  <si>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</si>
  <si>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</si>
  <si>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</si>
  <si>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</si>
  <si>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</si>
  <si>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</si>
  <si>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</si>
  <si>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</si>
  <si>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</si>
  <si>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</si>
  <si>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</si>
  <si>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</si>
  <si>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</si>
  <si>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</si>
  <si>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</si>
  <si>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</si>
  <si>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</si>
  <si>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</si>
  <si>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</si>
  <si>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</si>
  <si>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</si>
  <si>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</si>
  <si>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</si>
  <si>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</si>
  <si>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</si>
  <si>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</si>
  <si>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</si>
  <si>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</si>
  <si>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</si>
  <si>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</si>
  <si>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</si>
  <si>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</si>
  <si>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</si>
  <si>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</si>
  <si>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</si>
  <si>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</si>
  <si>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</si>
  <si>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</si>
  <si>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</si>
  <si>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</si>
  <si>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</si>
  <si>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</si>
  <si>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</si>
  <si>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</si>
  <si>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</si>
  <si>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</si>
  <si>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</si>
  <si>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</si>
  <si>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</si>
  <si>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</si>
  <si>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</si>
  <si>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</si>
  <si>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</si>
  <si>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</si>
  <si>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</si>
  <si>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</si>
  <si>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</si>
  <si>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</si>
  <si>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</si>
  <si>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</si>
  <si>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</si>
  <si>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</si>
  <si>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</si>
  <si>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</si>
  <si>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</si>
  <si>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</si>
  <si>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</si>
  <si>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</si>
  <si>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</si>
  <si>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</si>
  <si>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</si>
  <si>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</si>
  <si>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</si>
  <si>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</si>
  <si>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</si>
  <si>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</si>
  <si>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</si>
  <si>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</si>
  <si>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</si>
  <si>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</si>
  <si>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</si>
  <si>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</si>
  <si>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</si>
  <si>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</si>
  <si>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</si>
  <si>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</si>
  <si>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</si>
  <si>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</si>
  <si>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</si>
  <si>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</si>
  <si>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</si>
  <si>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</si>
  <si>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</si>
  <si>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</si>
  <si>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</si>
  <si>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</si>
  <si>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</si>
  <si>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</si>
  <si>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</si>
  <si>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</si>
  <si>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</si>
  <si>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</si>
  <si>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</si>
  <si>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</si>
  <si>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</si>
  <si>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</si>
  <si>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</si>
  <si>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</si>
  <si>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</si>
  <si>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</si>
  <si>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</si>
  <si>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</si>
  <si>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</si>
  <si>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</si>
  <si>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</si>
  <si>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</si>
  <si>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</si>
  <si>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</si>
  <si>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</si>
  <si>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</si>
  <si>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</si>
  <si>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</si>
  <si>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</si>
  <si>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</si>
  <si>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</si>
  <si>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</si>
  <si>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</si>
  <si>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</si>
  <si>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</si>
  <si>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</si>
  <si>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</si>
  <si>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</si>
  <si>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</si>
  <si>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</si>
  <si>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</si>
  <si>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</si>
  <si>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</si>
  <si>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</si>
  <si>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</si>
  <si>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</si>
  <si>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</si>
  <si>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</si>
  <si>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</si>
  <si>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</si>
  <si>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</si>
  <si>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</si>
  <si>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</si>
  <si>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</si>
  <si>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</si>
  <si>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</si>
  <si>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</si>
  <si>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</si>
  <si>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</si>
  <si>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</si>
  <si>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</si>
  <si>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</si>
  <si>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</si>
  <si>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</si>
  <si>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</si>
  <si>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</si>
  <si>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</si>
  <si>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</si>
  <si>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</si>
  <si>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</si>
  <si>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</si>
  <si>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</si>
  <si>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</si>
  <si>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</si>
  <si>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</si>
  <si>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</si>
  <si>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</si>
  <si>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</si>
  <si>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</si>
  <si>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</si>
  <si>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</si>
  <si>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</si>
  <si>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</si>
  <si>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</si>
  <si>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</si>
  <si>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</si>
  <si>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</si>
  <si>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</si>
  <si>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</si>
  <si>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</si>
  <si>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</si>
  <si>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</si>
  <si>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</si>
  <si>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</si>
  <si>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</si>
  <si>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</si>
  <si>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</si>
  <si>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</si>
  <si>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</si>
  <si>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</si>
  <si>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</si>
  <si>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</si>
  <si>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</si>
  <si>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</si>
  <si>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</si>
  <si>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</si>
  <si>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</si>
  <si>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</si>
  <si>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</si>
  <si>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</si>
  <si>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</si>
  <si>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</si>
  <si>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</si>
  <si>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</si>
  <si>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</si>
  <si>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</si>
  <si>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</si>
  <si>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</si>
  <si>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</si>
  <si>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</si>
  <si>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</si>
  <si>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</si>
  <si>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</si>
  <si>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</si>
  <si>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</si>
  <si>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</si>
  <si>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</si>
  <si>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</si>
  <si>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</si>
  <si>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</si>
  <si>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</si>
  <si>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</si>
  <si>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</si>
  <si>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</si>
  <si>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</si>
  <si>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</si>
  <si>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</si>
  <si>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</si>
  <si>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</si>
  <si>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</si>
  <si>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</si>
  <si>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</si>
  <si>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</si>
  <si>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</si>
  <si>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</si>
  <si>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</si>
  <si>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</si>
  <si>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</si>
  <si>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</si>
  <si>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</si>
  <si>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</si>
  <si>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</si>
  <si>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</si>
  <si>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</si>
  <si>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</si>
  <si>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</si>
  <si>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</si>
  <si>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</si>
  <si>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</si>
  <si>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</si>
  <si>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</si>
  <si>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</si>
  <si>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</si>
  <si>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</si>
  <si>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</si>
  <si>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</si>
  <si>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</si>
  <si>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</si>
  <si>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</si>
  <si>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</si>
  <si>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</si>
  <si>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</si>
  <si>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</si>
  <si>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</si>
  <si>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</si>
  <si>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</si>
  <si>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</si>
  <si>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</si>
  <si>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</si>
  <si>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</si>
  <si>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</si>
  <si>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</si>
  <si>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</si>
  <si>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</si>
  <si>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</si>
  <si>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</si>
  <si>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</si>
  <si>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</si>
  <si>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</si>
  <si>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</si>
  <si>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</si>
  <si>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</si>
  <si>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</si>
  <si>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</si>
  <si>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</si>
  <si>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</si>
  <si>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</si>
  <si>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</si>
  <si>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</si>
  <si>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</si>
  <si>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</si>
  <si>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</si>
  <si>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</si>
  <si>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</si>
  <si>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</si>
  <si>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</si>
  <si>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</si>
  <si>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</si>
  <si>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</si>
  <si>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</si>
  <si>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</si>
  <si>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</si>
  <si>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</si>
  <si>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</si>
  <si>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</si>
  <si>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</si>
  <si>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</si>
  <si>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</si>
  <si>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</si>
  <si>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</si>
  <si>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</si>
  <si>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</si>
  <si>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</si>
  <si>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</si>
  <si>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</si>
  <si>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</si>
  <si>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</si>
  <si>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</si>
  <si>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</si>
  <si>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</si>
  <si>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</si>
  <si>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</si>
  <si>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</si>
  <si>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</si>
  <si>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</si>
  <si>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</si>
  <si>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</si>
  <si>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</si>
  <si>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</si>
  <si>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</si>
  <si>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</si>
  <si>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</si>
  <si>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</si>
  <si>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</si>
  <si>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</si>
  <si>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</si>
  <si>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</si>
  <si>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</si>
  <si>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</si>
  <si>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</si>
  <si>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</si>
  <si>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</si>
  <si>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</si>
  <si>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</si>
  <si>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</si>
  <si>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</si>
  <si>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</si>
  <si>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</si>
  <si>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</si>
  <si>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</si>
  <si>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</si>
  <si>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</si>
  <si>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</si>
  <si>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</si>
  <si>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</si>
  <si>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</si>
  <si>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</si>
  <si>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</si>
  <si>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</si>
  <si>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</si>
  <si>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</si>
  <si>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</si>
  <si>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</si>
  <si>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</si>
  <si>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</si>
  <si>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</si>
  <si>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</si>
  <si>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</si>
  <si>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</si>
  <si>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</si>
  <si>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</si>
  <si>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</si>
  <si>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</si>
  <si>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</si>
  <si>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</si>
  <si>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</si>
  <si>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</si>
  <si>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</si>
  <si>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</si>
  <si>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</si>
  <si>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</si>
  <si>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</si>
  <si>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</si>
  <si>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</si>
  <si>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</si>
  <si>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</si>
  <si>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</si>
  <si>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</si>
  <si>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</si>
  <si>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</si>
  <si>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</si>
  <si>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</si>
  <si>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</si>
  <si>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</si>
  <si>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</si>
  <si>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</si>
  <si>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</si>
  <si>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</si>
  <si>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</si>
  <si>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</si>
  <si>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</si>
  <si>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</si>
  <si>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</si>
  <si>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</si>
  <si>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</si>
  <si>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</si>
  <si>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</si>
  <si>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</si>
  <si>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</si>
  <si>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</si>
  <si>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</si>
  <si>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</si>
  <si>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</si>
  <si>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</si>
  <si>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</si>
  <si>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</si>
  <si>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</si>
  <si>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</si>
  <si>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</si>
  <si>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</si>
  <si>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</si>
  <si>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</si>
  <si>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</si>
  <si>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</si>
  <si>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</si>
  <si>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</si>
  <si>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</si>
  <si>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</si>
  <si>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</si>
  <si>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</si>
  <si>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</si>
  <si>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</si>
  <si>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</si>
  <si>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</si>
  <si>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</si>
  <si>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</si>
  <si>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</si>
  <si>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</si>
  <si>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</si>
  <si>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</si>
  <si>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</si>
  <si>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</si>
  <si>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</si>
  <si>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</si>
  <si>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</si>
  <si>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</si>
  <si>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</si>
  <si>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</si>
  <si>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</si>
  <si>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</si>
  <si>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</si>
  <si>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</si>
  <si>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</si>
  <si>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</si>
  <si>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</si>
  <si>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</si>
  <si>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</si>
  <si>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</si>
  <si>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</si>
  <si>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</si>
  <si>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</si>
  <si>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</si>
  <si>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</si>
  <si>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</si>
  <si>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</si>
  <si>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</si>
  <si>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</si>
  <si>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</si>
  <si>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</si>
  <si>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</si>
  <si>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</si>
  <si>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</si>
  <si>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</si>
  <si>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</si>
  <si>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</si>
  <si>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</si>
  <si>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</si>
  <si>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</si>
  <si>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</si>
  <si>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</si>
  <si>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</si>
  <si>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</si>
  <si>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</si>
  <si>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</si>
  <si>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</si>
  <si>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</si>
  <si>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</si>
  <si>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</si>
  <si>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</si>
  <si>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</si>
  <si>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</si>
  <si>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</si>
  <si>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</si>
  <si>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</si>
  <si>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</si>
  <si>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</si>
  <si>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</si>
  <si>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</si>
  <si>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</si>
  <si>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</si>
  <si>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</si>
  <si>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</si>
  <si>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</si>
  <si>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</si>
  <si>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</si>
  <si>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</si>
  <si>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</si>
  <si>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</si>
  <si>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</si>
  <si>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</si>
  <si>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</si>
  <si>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</si>
  <si>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</si>
  <si>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</si>
  <si>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</si>
  <si>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</si>
  <si>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</si>
  <si>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</si>
  <si>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</si>
  <si>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</si>
  <si>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</si>
  <si>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</si>
  <si>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</si>
  <si>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</si>
  <si>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</si>
  <si>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</si>
  <si>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</si>
  <si>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</si>
  <si>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</si>
  <si>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</si>
  <si>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</si>
  <si>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</si>
  <si>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</si>
  <si>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</si>
  <si>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</si>
  <si>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</si>
  <si>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</si>
  <si>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</si>
  <si>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</si>
  <si>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</si>
  <si>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</si>
  <si>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</si>
  <si>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</si>
  <si>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</si>
  <si>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</si>
  <si>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</si>
  <si>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</si>
  <si>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</si>
  <si>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</si>
  <si>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</si>
  <si>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</si>
  <si>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</si>
  <si>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</si>
  <si>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</si>
  <si>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</si>
  <si>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</si>
  <si>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</si>
  <si>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</si>
  <si>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</si>
  <si>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</si>
  <si>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</si>
  <si>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</si>
  <si>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</si>
  <si>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</si>
  <si>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</si>
  <si>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</si>
  <si>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</si>
  <si>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</si>
  <si>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</si>
  <si>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</si>
  <si>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</si>
  <si>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</si>
  <si>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</si>
  <si>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</si>
  <si>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</si>
  <si>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</si>
  <si>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</si>
  <si>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</si>
  <si>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</si>
  <si>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</si>
  <si>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</si>
  <si>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</si>
  <si>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</si>
  <si>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</si>
  <si>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</si>
  <si>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</si>
  <si>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</si>
  <si>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</si>
  <si>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</si>
  <si>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</si>
  <si>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</si>
  <si>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</si>
  <si>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</si>
  <si>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</si>
  <si>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</si>
  <si>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</si>
  <si>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</si>
  <si>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</si>
  <si>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</si>
  <si>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</si>
  <si>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</si>
  <si>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</si>
  <si>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</si>
  <si>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</si>
  <si>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</si>
  <si>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</si>
  <si>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</si>
  <si>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</si>
  <si>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</si>
  <si>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</si>
  <si>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</si>
  <si>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</si>
  <si>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</si>
  <si>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</si>
  <si>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</si>
  <si>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</si>
  <si>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</si>
  <si>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</si>
  <si>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</si>
  <si>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</si>
  <si>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</si>
  <si>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</si>
  <si>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</si>
  <si>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</si>
  <si>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</si>
  <si>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</si>
  <si>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</si>
  <si>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</si>
  <si>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</si>
  <si>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</si>
  <si>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</si>
  <si>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</si>
  <si>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</si>
  <si>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</si>
  <si>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</si>
  <si>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</si>
  <si>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</si>
  <si>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</si>
  <si>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</si>
  <si>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</si>
  <si>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</si>
  <si>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</si>
  <si>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</si>
  <si>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</si>
  <si>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</si>
  <si>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</si>
  <si>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</si>
  <si>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</si>
  <si>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</si>
  <si>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</si>
  <si>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</si>
  <si>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</si>
  <si>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</si>
  <si>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</si>
  <si>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</si>
  <si>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</si>
  <si>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</si>
  <si>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</si>
  <si>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</si>
  <si>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</si>
  <si>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</si>
  <si>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</si>
  <si>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</si>
  <si>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</si>
  <si>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</si>
  <si>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</si>
  <si>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</si>
  <si>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</si>
  <si>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</si>
  <si>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</si>
  <si>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</si>
  <si>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</si>
  <si>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</si>
  <si>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</si>
  <si>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</si>
  <si>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</si>
  <si>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</si>
  <si>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</si>
  <si>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</si>
  <si>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</si>
  <si>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</si>
  <si>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</si>
  <si>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</si>
  <si>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</si>
  <si>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</si>
  <si>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</si>
  <si>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</si>
  <si>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</si>
  <si>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</si>
  <si>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</si>
  <si>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</si>
  <si>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</si>
  <si>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</si>
  <si>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</si>
  <si>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</si>
  <si>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</si>
  <si>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</si>
  <si>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</si>
  <si>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</si>
  <si>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</si>
  <si>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</si>
  <si>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</si>
  <si>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</si>
  <si>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</si>
  <si>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</si>
  <si>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</si>
  <si>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</si>
  <si>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</si>
  <si>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</si>
  <si>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</si>
  <si>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</si>
  <si>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</si>
  <si>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</si>
  <si>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</si>
  <si>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</si>
  <si>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</si>
  <si>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</si>
  <si>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</si>
  <si>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</si>
  <si>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</si>
  <si>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</si>
  <si>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</si>
  <si>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</si>
  <si>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</si>
  <si>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</si>
  <si>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</si>
  <si>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</si>
  <si>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</si>
  <si>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</si>
  <si>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</si>
  <si>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</si>
  <si>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</si>
  <si>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</si>
  <si>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</si>
  <si>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</si>
  <si>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</si>
  <si>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</si>
  <si>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</si>
  <si>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</si>
  <si>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</si>
  <si>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</si>
  <si>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</si>
  <si>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</si>
  <si>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</si>
  <si>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</si>
  <si>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</si>
  <si>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</si>
  <si>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</si>
  <si>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</si>
  <si>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</si>
  <si>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</si>
  <si>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</si>
  <si>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</si>
  <si>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</si>
  <si>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</si>
  <si>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</si>
  <si>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</si>
  <si>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</si>
  <si>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</si>
  <si>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</si>
  <si>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</si>
  <si>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</si>
  <si>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</si>
  <si>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</si>
  <si>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</si>
  <si>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</si>
  <si>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</si>
  <si>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</si>
  <si>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</si>
  <si>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</si>
  <si>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</si>
  <si>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</si>
  <si>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</si>
  <si>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</si>
  <si>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</si>
  <si>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</si>
  <si>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</si>
  <si>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</si>
  <si>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</si>
  <si>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</si>
  <si>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</si>
  <si>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</si>
  <si>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</si>
  <si>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</si>
  <si>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</si>
  <si>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</si>
  <si>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</si>
  <si>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</si>
  <si>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</si>
  <si>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</si>
  <si>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</si>
  <si>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</si>
  <si>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</si>
  <si>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</si>
  <si>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</si>
  <si>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</si>
  <si>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</si>
  <si>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</si>
  <si>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</si>
  <si>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</si>
  <si>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</si>
  <si>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</si>
  <si>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</si>
  <si>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</si>
  <si>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</si>
  <si>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</si>
  <si>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</si>
  <si>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</si>
  <si>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</si>
  <si>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</si>
  <si>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</si>
  <si>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</si>
  <si>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</si>
  <si>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</si>
  <si>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</si>
  <si>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</si>
  <si>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</si>
  <si>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</si>
  <si>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</si>
  <si>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</si>
  <si>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</si>
  <si>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</si>
  <si>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</si>
  <si>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</si>
  <si>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</si>
  <si>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</si>
  <si>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</si>
  <si>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</si>
  <si>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</si>
  <si>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</si>
  <si>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</si>
  <si>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</si>
  <si>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</si>
  <si>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</si>
  <si>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</si>
  <si>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</si>
  <si>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</si>
  <si>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</si>
  <si>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</si>
  <si>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</si>
  <si>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</si>
  <si>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</si>
  <si>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</si>
  <si>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</si>
  <si>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</si>
  <si>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</si>
  <si>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</si>
  <si>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</si>
  <si>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</si>
  <si>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</si>
  <si>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</si>
  <si>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</si>
  <si>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</si>
  <si>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</si>
  <si>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</si>
  <si>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</si>
  <si>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</si>
  <si>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</si>
  <si>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</si>
  <si>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</si>
  <si>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</si>
  <si>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</si>
  <si>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</si>
  <si>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</si>
  <si>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</si>
  <si>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</si>
  <si>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</si>
  <si>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</si>
  <si>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</si>
  <si>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</si>
  <si>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</si>
  <si>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</si>
  <si>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</si>
  <si>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</si>
  <si>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</si>
  <si>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</si>
  <si>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</si>
  <si>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</si>
  <si>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</si>
  <si>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</si>
  <si>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</si>
  <si>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</si>
  <si>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</si>
  <si>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</si>
  <si>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</si>
  <si>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</si>
  <si>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</si>
  <si>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</si>
  <si>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</si>
  <si>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</si>
  <si>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</si>
  <si>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</si>
  <si>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</si>
  <si>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</si>
  <si>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</si>
  <si>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</si>
  <si>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</si>
  <si>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</si>
  <si>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</si>
  <si>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</si>
  <si>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</si>
  <si>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</si>
  <si>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</si>
  <si>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</si>
  <si>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</si>
  <si>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</si>
  <si>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</si>
  <si>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</si>
  <si>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</si>
  <si>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</si>
  <si>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</si>
  <si>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</si>
  <si>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</si>
  <si>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</si>
  <si>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</si>
  <si>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</si>
  <si>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</si>
  <si>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</si>
  <si>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</si>
  <si>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</si>
  <si>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</si>
  <si>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</si>
  <si>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</si>
  <si>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</si>
  <si>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</si>
  <si>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</si>
  <si>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</si>
  <si>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</si>
  <si>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</si>
  <si>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</si>
  <si>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</si>
  <si>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</si>
  <si>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</si>
  <si>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</si>
  <si>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</si>
  <si>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</si>
  <si>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</si>
  <si>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</si>
  <si>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</si>
  <si>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</si>
  <si>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</si>
  <si>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</si>
  <si>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</si>
  <si>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</si>
  <si>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</si>
  <si>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</si>
  <si>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</si>
  <si>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</si>
  <si>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</si>
  <si>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</si>
  <si>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</si>
  <si>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</si>
  <si>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</si>
  <si>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</si>
  <si>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</si>
  <si>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</si>
  <si>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</si>
  <si>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</si>
  <si>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</si>
  <si>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</si>
  <si>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</si>
  <si>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</si>
  <si>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</si>
  <si>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</si>
  <si>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</si>
  <si>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</si>
  <si>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</si>
  <si>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</si>
  <si>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</si>
  <si>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</si>
  <si>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</si>
  <si>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</si>
  <si>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</si>
  <si>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</si>
  <si>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</si>
  <si>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</si>
  <si>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</si>
  <si>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</si>
  <si>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</si>
  <si>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</si>
  <si>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</si>
  <si>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</si>
  <si>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</si>
  <si>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</si>
  <si>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</si>
  <si>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</si>
  <si>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</si>
  <si>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</si>
  <si>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</si>
  <si>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</si>
  <si>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</si>
  <si>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</si>
  <si>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</si>
  <si>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</si>
  <si>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</si>
  <si>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</si>
  <si>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</si>
  <si>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</si>
  <si>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</si>
  <si>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</si>
  <si>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</si>
  <si>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</si>
  <si>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</si>
  <si>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</si>
  <si>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</si>
  <si>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</si>
  <si>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</si>
  <si>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</si>
  <si>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</si>
  <si>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</si>
  <si>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</si>
  <si>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</si>
  <si>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</si>
  <si>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</si>
  <si>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</si>
  <si>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</si>
  <si>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</si>
  <si>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</si>
  <si>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</si>
  <si>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</si>
  <si>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</si>
  <si>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</si>
  <si>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</si>
  <si>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</si>
  <si>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</si>
  <si>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</si>
  <si>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</si>
  <si>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</si>
  <si>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</si>
  <si>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</si>
  <si>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</si>
  <si>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</si>
  <si>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</si>
  <si>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</si>
  <si>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</si>
  <si>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</si>
  <si>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</si>
  <si>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</si>
  <si>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</si>
  <si>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</si>
  <si>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</si>
  <si>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</si>
  <si>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</si>
  <si>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</si>
  <si>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</si>
  <si>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</si>
  <si>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</si>
  <si>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</si>
  <si>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</si>
  <si>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</si>
  <si>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</si>
  <si>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</si>
  <si>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</si>
  <si>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</si>
  <si>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</si>
  <si>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</si>
  <si>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</si>
  <si>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</si>
  <si>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</si>
  <si>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</si>
  <si>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</si>
  <si>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</si>
  <si>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</si>
  <si>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</si>
  <si>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</si>
  <si>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</si>
  <si>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</si>
  <si>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</si>
  <si>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</si>
  <si>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</si>
  <si>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</si>
  <si>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</si>
  <si>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</si>
  <si>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</si>
  <si>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</si>
  <si>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</si>
  <si>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</si>
  <si>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</si>
  <si>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</si>
  <si>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</si>
  <si>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</si>
  <si>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</si>
  <si>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</si>
  <si>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</si>
  <si>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</si>
  <si>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</si>
  <si>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</si>
  <si>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</si>
  <si>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</si>
  <si>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</si>
  <si>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</si>
  <si>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</si>
  <si>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</si>
  <si>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</si>
  <si>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</si>
  <si>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</si>
  <si>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</si>
  <si>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</si>
  <si>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</si>
  <si>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</si>
  <si>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</si>
  <si>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</si>
  <si>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</si>
  <si>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</si>
  <si>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</si>
  <si>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</si>
  <si>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</si>
  <si>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</si>
  <si>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</si>
  <si>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</si>
  <si>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</si>
  <si>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</si>
  <si>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</si>
  <si>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</si>
  <si>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</si>
  <si>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</si>
  <si>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</si>
  <si>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</si>
  <si>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</si>
  <si>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</si>
  <si>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</si>
  <si>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</si>
  <si>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</si>
  <si>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</si>
  <si>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</si>
  <si>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</si>
  <si>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</si>
  <si>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</si>
  <si>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</si>
  <si>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</si>
  <si>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</si>
  <si>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</si>
  <si>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</si>
  <si>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</si>
  <si>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</si>
  <si>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</si>
  <si>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</si>
  <si>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</si>
  <si>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</si>
  <si>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</si>
  <si>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</si>
  <si>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</si>
  <si>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</si>
  <si>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</si>
  <si>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</si>
  <si>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</si>
  <si>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</si>
  <si>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</si>
  <si>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</si>
  <si>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</si>
  <si>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</si>
  <si>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</si>
  <si>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</si>
  <si>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</si>
  <si>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</si>
  <si>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</si>
  <si>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</si>
  <si>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</si>
  <si>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</si>
  <si>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</si>
  <si>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</si>
  <si>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</si>
  <si>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</si>
  <si>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</si>
  <si>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</si>
  <si>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</si>
  <si>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</si>
  <si>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</si>
  <si>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</si>
  <si>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</si>
  <si>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</si>
  <si>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</si>
  <si>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</si>
  <si>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</si>
  <si>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</si>
  <si>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</si>
  <si>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</si>
  <si>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</si>
  <si>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</si>
  <si>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</si>
  <si>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</si>
  <si>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</si>
  <si>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</si>
  <si>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</si>
  <si>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</si>
  <si>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</si>
  <si>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</si>
  <si>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</si>
  <si>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</si>
  <si>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</si>
  <si>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</si>
  <si>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</si>
  <si>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</si>
  <si>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</si>
  <si>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</si>
  <si>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</si>
  <si>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</si>
  <si>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</si>
  <si>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</si>
  <si>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</si>
  <si>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</si>
  <si>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</si>
  <si>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</si>
  <si>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</si>
  <si>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</si>
  <si>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</si>
  <si>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</si>
  <si>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</si>
  <si>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</si>
  <si>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</si>
  <si>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</si>
  <si>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</si>
  <si>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</si>
  <si>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</si>
  <si>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</si>
  <si>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</si>
  <si>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</si>
  <si>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</si>
  <si>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</si>
  <si>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</si>
  <si>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</si>
  <si>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</si>
  <si>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</si>
  <si>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</si>
  <si>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</si>
  <si>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</si>
  <si>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</si>
  <si>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</si>
  <si>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</si>
  <si>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</si>
  <si>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</si>
  <si>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</si>
  <si>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</si>
  <si>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</si>
  <si>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</si>
  <si>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</si>
  <si>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</si>
  <si>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</si>
  <si>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</si>
  <si>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</si>
  <si>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</si>
  <si>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</si>
  <si>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</si>
  <si>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</si>
  <si>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</si>
  <si>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</si>
  <si>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</si>
  <si>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</si>
  <si>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</si>
  <si>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</si>
  <si>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</si>
  <si>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</si>
  <si>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</si>
  <si>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</si>
  <si>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</si>
  <si>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</si>
  <si>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</si>
  <si>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</si>
  <si>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</si>
  <si>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</si>
  <si>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</si>
  <si>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</si>
  <si>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</si>
  <si>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</si>
  <si>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</si>
  <si>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</si>
  <si>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</si>
  <si>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</si>
  <si>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</si>
  <si>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</si>
  <si>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</si>
  <si>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</si>
  <si>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</si>
  <si>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</si>
  <si>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</si>
  <si>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</si>
  <si>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</si>
  <si>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</si>
  <si>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</si>
  <si>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</si>
  <si>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</si>
  <si>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</si>
  <si>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</si>
  <si>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</si>
  <si>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</si>
  <si>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</si>
  <si>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</si>
  <si>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</si>
  <si>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</si>
  <si>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</si>
  <si>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</si>
  <si>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</si>
  <si>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</si>
  <si>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</si>
  <si>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</si>
  <si>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</si>
  <si>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</si>
  <si>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</si>
  <si>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</si>
  <si>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</si>
  <si>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</si>
  <si>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</si>
  <si>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</si>
  <si>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</si>
  <si>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</si>
  <si>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</si>
  <si>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</si>
  <si>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</si>
  <si>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</si>
  <si>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</si>
  <si>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</si>
  <si>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</si>
  <si>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</si>
  <si>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</si>
  <si>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</si>
  <si>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</si>
  <si>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</si>
  <si>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</si>
  <si>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</si>
  <si>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</si>
  <si>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</si>
  <si>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</si>
  <si>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</si>
  <si>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</si>
  <si>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</si>
  <si>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</si>
  <si>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</si>
  <si>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</si>
  <si>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</si>
  <si>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</si>
  <si>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</si>
  <si>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</si>
  <si>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</si>
  <si>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</si>
  <si>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</si>
  <si>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</si>
  <si>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</si>
  <si>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</si>
  <si>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</si>
  <si>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</si>
  <si>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</si>
  <si>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</si>
  <si>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</si>
  <si>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</si>
  <si>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</si>
  <si>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</si>
  <si>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</si>
  <si>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</si>
  <si>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</si>
  <si>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</si>
  <si>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</si>
  <si>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</si>
  <si>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</si>
  <si>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</si>
  <si>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</si>
  <si>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</si>
  <si>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</si>
  <si>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</si>
  <si>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</si>
  <si>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</si>
  <si>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</si>
  <si>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</si>
  <si>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</si>
  <si>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</si>
  <si>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</si>
  <si>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</si>
  <si>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</si>
  <si>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</si>
  <si>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</si>
  <si>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</si>
  <si>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</si>
  <si>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</si>
  <si>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</si>
  <si>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</si>
  <si>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</si>
  <si>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</si>
  <si>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</si>
  <si>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</si>
  <si>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</si>
  <si>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</si>
  <si>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</si>
  <si>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</si>
  <si>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</si>
  <si>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</si>
  <si>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</si>
  <si>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</si>
  <si>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</si>
  <si>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</si>
  <si>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</si>
  <si>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</si>
  <si>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</si>
  <si>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</si>
  <si>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</si>
  <si>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</si>
  <si>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</si>
  <si>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</si>
  <si>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</si>
  <si>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</si>
  <si>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</si>
  <si>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</si>
  <si>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</si>
  <si>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</si>
  <si>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</si>
  <si>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</si>
  <si>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</si>
  <si>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</si>
  <si>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</si>
  <si>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</si>
  <si>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</si>
  <si>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</si>
  <si>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</si>
  <si>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</si>
  <si>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</si>
  <si>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</si>
  <si>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</si>
  <si>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</si>
  <si>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</si>
  <si>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</si>
  <si>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</si>
  <si>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</si>
  <si>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</si>
  <si>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</si>
  <si>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</si>
  <si>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</si>
  <si>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</si>
  <si>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</si>
  <si>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</si>
  <si>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</si>
  <si>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</si>
  <si>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</si>
  <si>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</si>
  <si>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</si>
  <si>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</si>
  <si>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</si>
  <si>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</si>
  <si>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</si>
  <si>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</si>
  <si>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</si>
  <si>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</si>
  <si>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</si>
  <si>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</si>
  <si>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</si>
  <si>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</si>
  <si>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</si>
  <si>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</si>
  <si>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</si>
  <si>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</si>
  <si>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</si>
  <si>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</si>
  <si>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</si>
  <si>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</si>
  <si>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</si>
  <si>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</si>
  <si>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</si>
  <si>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</si>
  <si>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</si>
  <si>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</si>
  <si>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</si>
  <si>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</si>
  <si>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</si>
  <si>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</si>
  <si>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</si>
  <si>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</si>
  <si>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</si>
  <si>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</si>
  <si>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</si>
  <si>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</si>
  <si>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</si>
  <si>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</si>
  <si>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</si>
  <si>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</si>
  <si>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</si>
  <si>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</si>
  <si>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</si>
  <si>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</si>
  <si>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</si>
  <si>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</si>
  <si>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</si>
  <si>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</si>
  <si>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</si>
  <si>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</si>
  <si>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</si>
  <si>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</si>
  <si>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</si>
  <si>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</si>
  <si>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</si>
  <si>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</si>
  <si>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</si>
  <si>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</si>
  <si>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</si>
  <si>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</si>
  <si>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</si>
  <si>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</si>
  <si>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</si>
  <si>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</si>
  <si>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</si>
  <si>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</si>
  <si>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</si>
  <si>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</si>
  <si>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</si>
  <si>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</si>
  <si>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</si>
  <si>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</si>
  <si>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</si>
  <si>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</si>
  <si>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</si>
  <si>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</si>
  <si>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</si>
  <si>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</si>
  <si>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</si>
  <si>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</si>
  <si>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</si>
  <si>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</si>
  <si>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</si>
  <si>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</si>
  <si>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</si>
  <si>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</si>
  <si>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</si>
  <si>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</si>
  <si>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</si>
  <si>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</si>
  <si>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</si>
  <si>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</si>
  <si>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</si>
  <si>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</si>
  <si>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</si>
  <si>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</si>
  <si>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</si>
  <si>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</si>
  <si>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</si>
  <si>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</si>
  <si>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</si>
  <si>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</si>
  <si>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</si>
  <si>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</si>
  <si>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</si>
  <si>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</si>
  <si>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</si>
  <si>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</si>
  <si>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</si>
  <si>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</si>
  <si>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</si>
  <si>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</si>
  <si>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</si>
  <si>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</si>
  <si>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</si>
  <si>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</si>
  <si>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</si>
  <si>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</si>
  <si>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</si>
  <si>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</si>
  <si>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</si>
  <si>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</si>
  <si>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</si>
  <si>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</si>
  <si>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</si>
  <si>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</si>
  <si>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</si>
  <si>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</si>
  <si>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</si>
  <si>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</si>
  <si>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</si>
  <si>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</si>
  <si>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</si>
  <si>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</si>
  <si>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</si>
  <si>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</si>
  <si>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</si>
  <si>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</si>
  <si>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</si>
  <si>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</si>
  <si>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</si>
  <si>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</si>
  <si>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</si>
  <si>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</si>
  <si>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</si>
  <si>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</si>
  <si>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</si>
  <si>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</si>
  <si>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</si>
  <si>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</si>
  <si>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</si>
  <si>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</si>
  <si>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</si>
  <si>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</si>
  <si>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</si>
  <si>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</si>
  <si>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</si>
  <si>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</si>
  <si>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</si>
  <si>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</si>
  <si>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</si>
  <si>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</si>
  <si>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</si>
  <si>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</si>
  <si>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</si>
  <si>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</si>
  <si>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</si>
  <si>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</si>
  <si>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</si>
  <si>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</si>
  <si>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</si>
  <si>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</si>
  <si>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</si>
  <si>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</si>
  <si>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</si>
  <si>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</si>
  <si>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</si>
  <si>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</si>
  <si>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</si>
  <si>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</si>
  <si>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</si>
  <si>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</si>
  <si>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</si>
  <si>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</si>
  <si>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</si>
  <si>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</si>
  <si>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</si>
  <si>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</si>
  <si>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</si>
  <si>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</si>
  <si>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</si>
  <si>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</si>
  <si>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</si>
  <si>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</si>
  <si>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</si>
  <si>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</si>
  <si>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</si>
  <si>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</si>
  <si>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</si>
  <si>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</si>
  <si>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</si>
  <si>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</si>
  <si>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</si>
  <si>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</si>
  <si>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</si>
  <si>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</si>
  <si>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</si>
  <si>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</si>
  <si>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</si>
  <si>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</si>
  <si>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</si>
  <si>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</si>
  <si>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</si>
  <si>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</si>
  <si>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</si>
  <si>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</si>
  <si>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</si>
  <si>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</si>
  <si>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</si>
  <si>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</si>
  <si>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</si>
  <si>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</si>
  <si>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</si>
  <si>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</si>
  <si>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</si>
  <si>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</si>
  <si>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</si>
  <si>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</si>
  <si>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</si>
  <si>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</si>
  <si>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</si>
  <si>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</si>
  <si>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</si>
  <si>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</si>
  <si>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</si>
  <si>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</si>
  <si>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</si>
  <si>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</si>
  <si>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</si>
  <si>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</si>
  <si>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</si>
  <si>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</si>
  <si>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</si>
  <si>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</si>
  <si>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</si>
  <si>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</si>
  <si>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</si>
  <si>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</si>
  <si>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</si>
  <si>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</si>
  <si>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</si>
  <si>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</si>
  <si>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</si>
  <si>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</si>
  <si>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</si>
  <si>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</si>
  <si>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</si>
  <si>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</si>
  <si>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</si>
  <si>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</si>
  <si>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</si>
  <si>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</si>
  <si>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</si>
  <si>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</si>
  <si>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</si>
  <si>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</si>
  <si>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</si>
  <si>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</si>
  <si>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</si>
  <si>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</si>
  <si>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</si>
  <si>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</si>
  <si>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</si>
  <si>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</si>
  <si>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</si>
  <si>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</si>
  <si>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</si>
  <si>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</si>
  <si>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</si>
  <si>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</si>
  <si>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</si>
  <si>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</si>
  <si>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</si>
  <si>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</si>
  <si>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</si>
  <si>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</si>
  <si>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</si>
  <si>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</si>
  <si>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</si>
  <si>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</si>
  <si>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</si>
  <si>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</si>
  <si>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</si>
  <si>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</si>
  <si>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</si>
  <si>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</si>
  <si>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</si>
  <si>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</si>
  <si>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</si>
  <si>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</si>
  <si>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</si>
  <si>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</si>
  <si>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</si>
  <si>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</si>
  <si>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</si>
  <si>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</si>
  <si>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</si>
  <si>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</si>
  <si>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</si>
  <si>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</si>
  <si>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</si>
  <si>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</si>
  <si>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</si>
  <si>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</si>
  <si>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</si>
  <si>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</si>
  <si>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</si>
  <si>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</si>
  <si>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</si>
  <si>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</si>
  <si>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</si>
  <si>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</si>
  <si>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</si>
  <si>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</si>
  <si>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</si>
  <si>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</si>
  <si>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</si>
  <si>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</si>
  <si>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</si>
  <si>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</si>
  <si>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</si>
  <si>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</si>
  <si>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</si>
  <si>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</si>
  <si>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</si>
  <si>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</si>
  <si>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</si>
  <si>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</si>
  <si>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</si>
  <si>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</si>
  <si>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</si>
  <si>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</si>
  <si>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</si>
  <si>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</si>
  <si>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</si>
  <si>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</si>
  <si>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</si>
  <si>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</si>
  <si>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</si>
  <si>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</si>
  <si>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</si>
  <si>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</si>
  <si>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</si>
  <si>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</si>
  <si>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</si>
  <si>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</si>
  <si>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</si>
  <si>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</si>
  <si>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</si>
  <si>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</si>
  <si>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</si>
  <si>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</si>
  <si>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</si>
  <si>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</si>
  <si>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</si>
  <si>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</si>
  <si>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</si>
  <si>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</si>
  <si>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</si>
  <si>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</si>
  <si>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</si>
  <si>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</si>
  <si>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</si>
  <si>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</si>
  <si>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</si>
  <si>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</si>
  <si>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</si>
  <si>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</si>
  <si>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</si>
  <si>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</si>
  <si>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</si>
  <si>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</si>
  <si>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</si>
  <si>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</si>
  <si>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</si>
  <si>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</si>
  <si>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</si>
  <si>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</si>
  <si>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</si>
  <si>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</si>
  <si>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</si>
  <si>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</si>
  <si>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</si>
  <si>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</si>
  <si>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</si>
  <si>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</si>
  <si>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</si>
  <si>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</si>
  <si>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</si>
  <si>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</si>
  <si>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</si>
  <si>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</si>
  <si>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</si>
  <si>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</si>
  <si>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</si>
  <si>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</si>
  <si>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</si>
  <si>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</si>
  <si>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</si>
  <si>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</si>
  <si>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</si>
  <si>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</si>
  <si>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</si>
  <si>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</si>
  <si>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</si>
  <si>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</si>
  <si>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</si>
  <si>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</si>
  <si>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</si>
  <si>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</si>
  <si>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</si>
  <si>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</si>
  <si>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</si>
  <si>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</si>
  <si>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</si>
  <si>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</si>
  <si>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</si>
  <si>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</si>
  <si>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</si>
  <si>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</si>
  <si>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</si>
  <si>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</si>
  <si>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</si>
  <si>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</si>
  <si>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</si>
  <si>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</si>
  <si>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</si>
  <si>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</si>
  <si>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</si>
  <si>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</si>
  <si>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</si>
  <si>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</si>
  <si>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</si>
  <si>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</si>
  <si>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</si>
  <si>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</si>
  <si>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</si>
  <si>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</si>
  <si>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</si>
  <si>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</si>
  <si>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</si>
  <si>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</si>
  <si>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</si>
  <si>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</si>
  <si>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</si>
  <si>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</si>
  <si>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</si>
  <si>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</si>
  <si>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</si>
  <si>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</si>
  <si>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</si>
  <si>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</si>
  <si>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</si>
  <si>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</si>
  <si>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</si>
  <si>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</si>
  <si>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</si>
  <si>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</si>
  <si>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</si>
  <si>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</si>
  <si>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</si>
  <si>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</si>
  <si>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</si>
  <si>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</si>
  <si>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</si>
  <si>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</si>
  <si>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</si>
  <si>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</si>
  <si>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</si>
  <si>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</si>
  <si>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</si>
  <si>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</si>
  <si>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</si>
  <si>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</si>
  <si>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</si>
  <si>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</si>
  <si>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</si>
  <si>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</si>
  <si>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</si>
  <si>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</si>
  <si>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</si>
  <si>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</si>
  <si>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</si>
  <si>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</si>
  <si>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</si>
  <si>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</si>
  <si>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</si>
  <si>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</si>
  <si>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</si>
  <si>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</si>
  <si>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</si>
  <si>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</si>
  <si>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</si>
  <si>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</si>
  <si>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</si>
  <si>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</si>
  <si>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</si>
  <si>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</si>
  <si>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</si>
  <si>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</si>
  <si>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</si>
  <si>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</si>
  <si>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</si>
  <si>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</si>
  <si>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</si>
  <si>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</si>
  <si>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</si>
  <si>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</si>
  <si>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</si>
  <si>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</si>
  <si>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</si>
  <si>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</si>
  <si>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</si>
  <si>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</si>
  <si>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</si>
  <si>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</si>
  <si>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</si>
  <si>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</si>
  <si>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</si>
  <si>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</si>
  <si>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</si>
  <si>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</si>
  <si>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</si>
  <si>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</si>
  <si>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</si>
  <si>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</si>
  <si>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</si>
  <si>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</si>
  <si>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</si>
  <si>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</si>
  <si>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</si>
  <si>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</si>
  <si>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</si>
  <si>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</si>
  <si>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</si>
  <si>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</si>
  <si>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</si>
  <si>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</si>
  <si>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</si>
  <si>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</si>
  <si>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</si>
  <si>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</si>
  <si>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</si>
  <si>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</si>
  <si>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</si>
  <si>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</si>
  <si>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</si>
  <si>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</si>
  <si>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</si>
  <si>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</si>
  <si>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</si>
  <si>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</si>
  <si>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</si>
  <si>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</si>
  <si>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</si>
  <si>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</si>
  <si>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</si>
  <si>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</si>
  <si>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</si>
  <si>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</si>
  <si>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</si>
  <si>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</si>
  <si>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</si>
  <si>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</si>
  <si>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</si>
  <si>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</si>
  <si>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</si>
  <si>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</si>
  <si>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</si>
  <si>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</si>
  <si>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</si>
  <si>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</si>
  <si>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</si>
  <si>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</si>
  <si>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</si>
  <si>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</si>
  <si>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</si>
  <si>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</si>
  <si>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</si>
  <si>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</si>
  <si>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</si>
  <si>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</si>
  <si>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</si>
  <si>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</si>
  <si>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</si>
  <si>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</si>
  <si>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</si>
  <si>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</si>
  <si>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</si>
  <si>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</si>
  <si>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</si>
  <si>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</si>
  <si>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</si>
  <si>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</si>
  <si>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</si>
  <si>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</si>
  <si>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</si>
  <si>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</si>
  <si>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</si>
  <si>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</si>
  <si>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</si>
  <si>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</si>
  <si>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</si>
  <si>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</si>
  <si>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</si>
  <si>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</si>
  <si>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</si>
  <si>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</si>
  <si>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</si>
  <si>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</si>
  <si>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</si>
  <si>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</si>
  <si>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</si>
  <si>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</si>
  <si>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</si>
  <si>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</si>
  <si>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</si>
  <si>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</si>
  <si>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</si>
  <si>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</si>
  <si>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</si>
  <si>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</si>
  <si>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</si>
  <si>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</si>
  <si>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</si>
  <si>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</si>
  <si>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</si>
  <si>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</si>
  <si>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</si>
  <si>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</si>
  <si>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</si>
  <si>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</si>
  <si>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</si>
  <si>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</si>
  <si>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</si>
  <si>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</si>
  <si>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</si>
  <si>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</si>
  <si>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</si>
  <si>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</si>
  <si>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</si>
  <si>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</si>
  <si>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</si>
  <si>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</si>
  <si>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</si>
  <si>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</si>
  <si>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</si>
  <si>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</si>
  <si>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</si>
  <si>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</si>
  <si>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</si>
  <si>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</si>
  <si>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</si>
  <si>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</si>
  <si>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</si>
  <si>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</si>
  <si>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</si>
  <si>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</si>
  <si>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</si>
  <si>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</si>
  <si>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</si>
  <si>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</si>
  <si>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</si>
  <si>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</si>
  <si>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</si>
  <si>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</si>
  <si>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</si>
  <si>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</si>
  <si>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</si>
  <si>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</si>
  <si>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</si>
  <si>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</si>
  <si>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</si>
  <si>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</si>
  <si>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</si>
  <si>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</si>
  <si>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</si>
  <si>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</si>
  <si>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</si>
  <si>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</si>
  <si>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</si>
  <si>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</si>
  <si>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</si>
  <si>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</si>
  <si>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</si>
  <si>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</si>
  <si>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</si>
  <si>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</si>
  <si>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</si>
  <si>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</si>
  <si>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</si>
  <si>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</si>
  <si>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</si>
  <si>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</si>
  <si>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</si>
  <si>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</si>
  <si>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</si>
  <si>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</si>
  <si>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</si>
  <si>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</si>
  <si>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</si>
  <si>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</si>
  <si>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</si>
  <si>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</si>
  <si>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</si>
  <si>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</si>
  <si>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</si>
  <si>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</si>
  <si>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</si>
  <si>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</si>
  <si>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</si>
  <si>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</si>
  <si>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</si>
  <si>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</si>
  <si>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</si>
  <si>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</si>
  <si>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</si>
  <si>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</si>
  <si>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</si>
  <si>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</si>
  <si>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</si>
  <si>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</si>
  <si>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</si>
  <si>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</si>
  <si>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</si>
  <si>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</si>
  <si>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</si>
  <si>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</si>
  <si>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</si>
  <si>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</si>
  <si>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</si>
  <si>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</si>
  <si>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</si>
  <si>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</si>
  <si>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</si>
  <si>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</si>
  <si>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</si>
  <si>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</si>
  <si>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</si>
  <si>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</si>
  <si>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</si>
  <si>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</si>
  <si>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</si>
  <si>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</si>
  <si>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</si>
  <si>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</si>
  <si>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</si>
  <si>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</si>
  <si>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</si>
  <si>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</si>
  <si>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</si>
  <si>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</si>
  <si>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</si>
  <si>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</si>
  <si>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</si>
  <si>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</si>
  <si>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</si>
  <si>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</si>
  <si>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</si>
  <si>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</si>
  <si>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</si>
  <si>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</si>
  <si>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</si>
  <si>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</si>
  <si>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</si>
  <si>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</si>
  <si>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</si>
  <si>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</si>
  <si>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</si>
  <si>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</si>
  <si>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</si>
  <si>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</si>
  <si>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</si>
  <si>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</si>
  <si>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</si>
  <si>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</si>
  <si>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</si>
  <si>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</si>
  <si>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</si>
  <si>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</si>
  <si>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</si>
  <si>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</si>
  <si>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</si>
  <si>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</si>
  <si>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</si>
  <si>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</si>
  <si>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</si>
  <si>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</si>
  <si>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</si>
  <si>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</si>
  <si>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</si>
  <si>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</si>
  <si>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</si>
  <si>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</si>
  <si>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</si>
  <si>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</si>
  <si>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</si>
  <si>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</si>
  <si>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</si>
  <si>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</si>
  <si>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</si>
  <si>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</si>
  <si>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</si>
  <si>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</si>
  <si>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</si>
  <si>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</si>
  <si>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</si>
  <si>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</si>
  <si>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</si>
  <si>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</si>
  <si>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</si>
  <si>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</si>
  <si>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</si>
  <si>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</si>
  <si>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</si>
  <si>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</si>
  <si>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</si>
  <si>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</si>
  <si>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</si>
  <si>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</si>
  <si>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</si>
  <si>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</si>
  <si>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</si>
  <si>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</si>
  <si>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</si>
  <si>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</si>
  <si>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</si>
  <si>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</si>
  <si>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</si>
  <si>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</si>
  <si>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</si>
  <si>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</si>
  <si>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</si>
  <si>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</si>
  <si>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</si>
  <si>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</si>
  <si>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</si>
  <si>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</si>
  <si>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</si>
  <si>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</si>
  <si>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</si>
  <si>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</si>
  <si>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</si>
  <si>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</si>
  <si>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</si>
  <si>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</si>
  <si>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</si>
  <si>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</si>
  <si>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</si>
  <si>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</si>
  <si>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</si>
  <si>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</si>
  <si>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</si>
  <si>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</si>
  <si>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</si>
  <si>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</si>
  <si>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</si>
  <si>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</si>
  <si>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</si>
  <si>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</si>
  <si>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</si>
  <si>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</si>
  <si>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</si>
  <si>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</si>
  <si>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</si>
  <si>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</si>
  <si>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</si>
  <si>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</si>
  <si>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</si>
  <si>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</si>
  <si>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</si>
  <si>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</si>
  <si>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</si>
  <si>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</si>
  <si>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</si>
  <si>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</si>
  <si>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</si>
  <si>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</si>
  <si>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</si>
  <si>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</si>
  <si>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</si>
  <si>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</si>
  <si>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</si>
  <si>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</si>
  <si>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</si>
  <si>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</si>
  <si>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</si>
  <si>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</si>
  <si>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</si>
  <si>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</si>
  <si>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</si>
  <si>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</si>
  <si>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</si>
  <si>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</si>
  <si>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</si>
  <si>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</si>
  <si>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</si>
  <si>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</si>
  <si>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</si>
  <si>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</si>
  <si>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</si>
  <si>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</si>
  <si>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</si>
  <si>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</si>
  <si>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</si>
  <si>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</si>
  <si>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</si>
  <si>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</si>
  <si>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</si>
  <si>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</si>
  <si>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</si>
  <si>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</si>
  <si>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</si>
  <si>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</si>
  <si>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</si>
  <si>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</si>
  <si>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</si>
  <si>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</si>
  <si>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</si>
  <si>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</si>
  <si>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</si>
  <si>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</si>
  <si>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</si>
  <si>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</si>
  <si>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</si>
  <si>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</si>
  <si>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</si>
  <si>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</si>
  <si>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</si>
  <si>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</si>
  <si>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</si>
  <si>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</si>
  <si>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</si>
  <si>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</si>
  <si>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</si>
  <si>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</si>
  <si>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</si>
  <si>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</si>
  <si>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</si>
  <si>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</si>
  <si>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</si>
  <si>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</si>
  <si>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</si>
  <si>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</si>
  <si>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</si>
  <si>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</si>
  <si>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</si>
  <si>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</si>
  <si>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</si>
  <si>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</si>
  <si>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</si>
  <si>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</si>
  <si>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</si>
  <si>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</si>
  <si>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</si>
  <si>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</si>
  <si>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</si>
  <si>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</si>
  <si>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</si>
  <si>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</si>
  <si>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</si>
  <si>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</si>
  <si>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</si>
  <si>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</si>
  <si>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</si>
  <si>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</si>
  <si>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</si>
  <si>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</si>
  <si>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</si>
  <si>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</si>
  <si>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</si>
  <si>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</si>
  <si>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</si>
  <si>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</si>
  <si>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</si>
  <si>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</si>
  <si>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</si>
  <si>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</si>
  <si>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</si>
  <si>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</si>
  <si>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</si>
  <si>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</si>
  <si>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</si>
  <si>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</si>
  <si>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</si>
  <si>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</si>
  <si>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</si>
  <si>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</si>
  <si>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</si>
  <si>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</si>
  <si>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</si>
  <si>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</si>
  <si>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</si>
  <si>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</si>
  <si>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</si>
  <si>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</si>
  <si>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</si>
  <si>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</si>
  <si>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</si>
  <si>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</si>
  <si>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</si>
  <si>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</si>
  <si>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</si>
  <si>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</si>
  <si>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</si>
  <si>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</si>
  <si>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</si>
  <si>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</si>
  <si>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</si>
  <si>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</si>
  <si>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</si>
  <si>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</si>
  <si>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</si>
  <si>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</si>
  <si>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</si>
  <si>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</si>
  <si>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</si>
  <si>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</si>
  <si>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</si>
  <si>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</si>
  <si>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</si>
  <si>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</si>
  <si>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</si>
  <si>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</si>
  <si>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</si>
  <si>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</si>
  <si>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</si>
  <si>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</si>
  <si>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</si>
  <si>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</si>
  <si>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</si>
  <si>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</si>
  <si>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</si>
  <si>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</si>
  <si>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</si>
  <si>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</si>
  <si>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</si>
  <si>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</si>
  <si>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</si>
  <si>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</si>
  <si>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</si>
  <si>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</si>
  <si>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</si>
  <si>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</si>
  <si>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</si>
  <si>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</si>
  <si>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</si>
  <si>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</si>
  <si>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</si>
  <si>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</si>
  <si>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</si>
  <si>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</si>
  <si>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</si>
  <si>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</si>
  <si>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</si>
  <si>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</si>
  <si>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</si>
  <si>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</si>
  <si>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</si>
  <si>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</si>
  <si>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</si>
  <si>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</si>
  <si>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</si>
  <si>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</si>
  <si>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</si>
  <si>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</si>
  <si>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</si>
  <si>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</si>
  <si>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</si>
  <si>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</si>
  <si>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</si>
  <si>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</si>
  <si>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</si>
  <si>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</si>
  <si>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</si>
  <si>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</si>
  <si>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</si>
  <si>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</si>
  <si>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</si>
  <si>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</si>
  <si>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</si>
  <si>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</si>
  <si>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</si>
  <si>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</si>
  <si>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</si>
  <si>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</si>
  <si>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</si>
  <si>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</si>
  <si>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</si>
  <si>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</si>
  <si>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</si>
  <si>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</si>
  <si>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</si>
  <si>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</si>
  <si>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</si>
  <si>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</si>
  <si>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</si>
  <si>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</si>
  <si>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</si>
  <si>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</si>
  <si>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</si>
  <si>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</si>
  <si>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</si>
  <si>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</si>
  <si>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</si>
  <si>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</si>
  <si>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</si>
  <si>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</si>
  <si>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</si>
  <si>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</si>
  <si>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</si>
  <si>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</si>
  <si>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</si>
  <si>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</si>
  <si>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</si>
  <si>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</si>
  <si>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</si>
  <si>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</si>
  <si>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</si>
  <si>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</si>
  <si>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</si>
  <si>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</si>
  <si>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</si>
  <si>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</si>
  <si>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</si>
  <si>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</si>
  <si>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</si>
  <si>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</si>
  <si>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</si>
  <si>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</si>
  <si>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</si>
  <si>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</si>
  <si>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</si>
  <si>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</si>
  <si>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</si>
  <si>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</si>
  <si>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</si>
  <si>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</si>
  <si>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</si>
  <si>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</si>
  <si>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</si>
  <si>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</si>
  <si>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</si>
  <si>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</si>
  <si>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</si>
  <si>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</si>
  <si>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</si>
  <si>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</si>
  <si>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</si>
  <si>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</si>
  <si>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</si>
  <si>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</si>
  <si>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</si>
  <si>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</si>
  <si>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</si>
  <si>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</si>
  <si>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</si>
  <si>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</si>
  <si>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</si>
  <si>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</si>
  <si>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</si>
  <si>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</si>
  <si>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</si>
  <si>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</si>
  <si>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</si>
  <si>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</si>
  <si>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</si>
  <si>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</si>
  <si>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</si>
  <si>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</si>
  <si>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</si>
  <si>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</si>
  <si>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</si>
  <si>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</si>
  <si>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</si>
  <si>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</si>
  <si>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</si>
  <si>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</si>
  <si>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</si>
  <si>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</si>
  <si>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</si>
  <si>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</si>
  <si>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</si>
  <si>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</si>
  <si>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</si>
  <si>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</si>
  <si>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</si>
  <si>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</si>
  <si>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</si>
  <si>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</si>
  <si>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</si>
  <si>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</si>
  <si>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</si>
  <si>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</si>
  <si>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</si>
  <si>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</si>
  <si>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</si>
  <si>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</si>
  <si>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</si>
  <si>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</si>
  <si>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</si>
  <si>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</si>
  <si>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</si>
  <si>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</si>
  <si>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</si>
  <si>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</si>
  <si>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</si>
  <si>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</si>
  <si>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</si>
  <si>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</si>
  <si>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</si>
  <si>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</si>
  <si>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</si>
  <si>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</si>
  <si>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</si>
  <si>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</si>
  <si>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</si>
  <si>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</si>
  <si>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</si>
  <si>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</si>
  <si>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</si>
  <si>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</si>
  <si>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</si>
  <si>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</si>
  <si>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</si>
  <si>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</si>
  <si>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</si>
  <si>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</si>
  <si>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</si>
  <si>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</si>
  <si>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</si>
  <si>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</si>
  <si>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</si>
  <si>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</si>
  <si>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</si>
  <si>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</si>
  <si>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</si>
  <si>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</si>
  <si>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</si>
  <si>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</si>
  <si>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</si>
  <si>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</si>
  <si>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</si>
  <si>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</si>
  <si>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</si>
  <si>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</si>
  <si>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</si>
  <si>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</si>
  <si>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</si>
  <si>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</si>
  <si>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</si>
  <si>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</si>
  <si>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</si>
  <si>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</si>
  <si>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</si>
  <si>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</si>
  <si>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</si>
  <si>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</si>
  <si>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</si>
  <si>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</si>
  <si>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</si>
  <si>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</si>
  <si>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</si>
  <si>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</si>
  <si>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</si>
  <si>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</si>
  <si>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</si>
  <si>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</si>
  <si>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</si>
  <si>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</si>
  <si>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</si>
  <si>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</si>
  <si>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</si>
  <si>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</si>
  <si>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</si>
  <si>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</si>
  <si>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</si>
  <si>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</si>
  <si>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</si>
  <si>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</si>
  <si>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</si>
  <si>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</si>
  <si>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</si>
  <si>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</si>
  <si>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</si>
  <si>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</si>
  <si>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</si>
  <si>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</si>
  <si>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</si>
  <si>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</si>
  <si>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</si>
  <si>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</si>
  <si>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</si>
  <si>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</si>
  <si>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</si>
  <si>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</si>
  <si>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</si>
  <si>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</si>
  <si>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</si>
  <si>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</si>
  <si>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</si>
  <si>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</si>
  <si>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</si>
  <si>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</si>
  <si>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</si>
  <si>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</si>
  <si>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</si>
  <si>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</si>
  <si>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</si>
  <si>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</si>
  <si>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</si>
  <si>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</si>
  <si>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</si>
  <si>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</si>
  <si>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</si>
  <si>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</si>
  <si>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</si>
  <si>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</si>
  <si>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</si>
  <si>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</si>
  <si>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</si>
  <si>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</si>
  <si>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</si>
  <si>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</si>
  <si>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</si>
  <si>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</si>
  <si>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</si>
  <si>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</si>
  <si>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</si>
  <si>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</si>
  <si>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</si>
  <si>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</si>
  <si>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</si>
  <si>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</si>
  <si>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</si>
  <si>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</si>
  <si>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</si>
  <si>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</si>
  <si>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</si>
  <si>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</si>
  <si>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</si>
  <si>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</si>
  <si>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</si>
  <si>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</si>
  <si>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</si>
  <si>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</si>
  <si>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</si>
  <si>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</si>
  <si>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</si>
  <si>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</si>
  <si>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</si>
  <si>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</si>
  <si>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</si>
  <si>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</si>
  <si>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</si>
  <si>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</si>
  <si>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</si>
  <si>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</si>
  <si>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</si>
  <si>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</si>
  <si>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</si>
  <si>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</si>
  <si>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</si>
  <si>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</si>
  <si>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</si>
  <si>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</si>
  <si>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</si>
  <si>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</si>
  <si>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</si>
  <si>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</si>
  <si>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</si>
  <si>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</si>
  <si>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</si>
  <si>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</si>
  <si>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</si>
  <si>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</si>
  <si>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</si>
  <si>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</si>
  <si>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</si>
  <si>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</si>
  <si>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</si>
  <si>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</si>
  <si>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</si>
  <si>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</si>
  <si>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</si>
  <si>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</si>
  <si>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</si>
  <si>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</si>
  <si>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</si>
  <si>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</si>
  <si>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</si>
  <si>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</si>
  <si>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</si>
  <si>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</si>
  <si>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</si>
  <si>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</si>
  <si>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</si>
  <si>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</si>
  <si>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</si>
  <si>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</si>
  <si>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</si>
  <si>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</si>
  <si>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</si>
  <si>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</si>
  <si>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</si>
  <si>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</si>
  <si>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</si>
  <si>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</si>
  <si>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</si>
  <si>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</si>
  <si>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</si>
  <si>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</si>
  <si>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</si>
  <si>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</si>
  <si>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</si>
  <si>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</si>
  <si>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</si>
  <si>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</si>
  <si>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</si>
  <si>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</si>
  <si>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</si>
  <si>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</si>
  <si>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</si>
  <si>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</si>
  <si>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</si>
  <si>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</si>
  <si>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</si>
  <si>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</si>
  <si>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</si>
  <si>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</si>
  <si>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</si>
  <si>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</si>
  <si>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</si>
  <si>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</si>
  <si>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</si>
  <si>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</si>
  <si>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</si>
  <si>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</si>
  <si>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</si>
  <si>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</si>
  <si>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</si>
  <si>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</si>
  <si>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</si>
  <si>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</si>
  <si>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</si>
  <si>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</si>
  <si>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</si>
  <si>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</si>
  <si>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</si>
  <si>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</si>
  <si>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</si>
  <si>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</si>
  <si>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</si>
  <si>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</si>
  <si>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</si>
  <si>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</si>
  <si>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</si>
  <si>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</si>
  <si>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</si>
  <si>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</si>
  <si>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</si>
  <si>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</si>
  <si>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</si>
  <si>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</si>
  <si>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</si>
  <si>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</si>
  <si>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</si>
  <si>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</si>
  <si>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</si>
  <si>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</si>
  <si>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</si>
  <si>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</si>
  <si>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</si>
  <si>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</si>
  <si>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</si>
  <si>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</si>
  <si>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</si>
  <si>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</si>
  <si>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</si>
  <si>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</si>
  <si>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</si>
  <si>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</si>
  <si>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</si>
  <si>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</si>
  <si>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</si>
  <si>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</si>
  <si>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</si>
  <si>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</si>
  <si>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</si>
  <si>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</si>
  <si>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</si>
  <si>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</si>
  <si>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</si>
  <si>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</si>
  <si>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</si>
  <si>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</si>
  <si>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</si>
  <si>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</si>
  <si>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</si>
  <si>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</si>
  <si>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</si>
  <si>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</si>
  <si>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</si>
  <si>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</si>
  <si>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</si>
  <si>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</si>
  <si>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</si>
  <si>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</si>
  <si>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</si>
  <si>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</si>
  <si>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</si>
  <si>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</si>
  <si>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</si>
  <si>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</si>
  <si>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</si>
  <si>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</si>
  <si>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</si>
  <si>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</si>
  <si>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</si>
  <si>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</si>
  <si>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</si>
  <si>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</si>
  <si>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</si>
  <si>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</si>
  <si>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</si>
  <si>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</si>
  <si>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</si>
  <si>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</si>
  <si>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</si>
  <si>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</si>
  <si>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</si>
  <si>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</si>
  <si>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</si>
  <si>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</si>
  <si>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</si>
  <si>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</si>
  <si>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</si>
  <si>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</si>
  <si>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</si>
  <si>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</si>
  <si>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</si>
  <si>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</si>
  <si>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</si>
  <si>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</si>
  <si>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</si>
  <si>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</si>
  <si>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</si>
  <si>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</si>
  <si>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</si>
  <si>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</si>
  <si>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</si>
  <si>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</si>
  <si>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</si>
  <si>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</si>
  <si>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</si>
  <si>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</si>
  <si>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</si>
  <si>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</si>
  <si>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</si>
  <si>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</si>
  <si>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</si>
  <si>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</si>
  <si>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</si>
  <si>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</si>
  <si>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</si>
  <si>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</si>
  <si>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</si>
  <si>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</si>
  <si>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</si>
  <si>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</si>
  <si>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</si>
  <si>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</si>
  <si>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</si>
  <si>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</si>
  <si>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</si>
  <si>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</si>
  <si>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</si>
  <si>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</si>
  <si>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</si>
  <si>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</si>
  <si>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</si>
  <si>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</si>
  <si>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</si>
  <si>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</si>
  <si>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</si>
  <si>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</si>
  <si>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</si>
  <si>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</si>
  <si>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</si>
  <si>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</si>
  <si>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</si>
  <si>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</si>
  <si>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</si>
  <si>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</si>
  <si>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</si>
  <si>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</si>
  <si>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</si>
  <si>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</si>
  <si>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</si>
  <si>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</si>
  <si>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</si>
  <si>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</si>
  <si>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</si>
  <si>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</si>
  <si>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</si>
  <si>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</si>
  <si>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</si>
  <si>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</si>
  <si>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</si>
  <si>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</si>
  <si>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</si>
  <si>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</si>
  <si>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</si>
  <si>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</si>
  <si>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</si>
  <si>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</si>
  <si>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</si>
  <si>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</si>
  <si>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</si>
  <si>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</si>
  <si>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</si>
  <si>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</si>
  <si>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</si>
  <si>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</si>
  <si>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</si>
  <si>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</si>
  <si>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</si>
  <si>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</si>
  <si>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</si>
  <si>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</si>
  <si>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</si>
  <si>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</si>
  <si>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</si>
  <si>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</si>
  <si>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</si>
  <si>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</si>
  <si>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</si>
  <si>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</si>
  <si>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</si>
  <si>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</si>
  <si>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</si>
  <si>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</si>
  <si>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</si>
  <si>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</si>
  <si>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</si>
  <si>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</si>
  <si>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</si>
  <si>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</si>
  <si>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</si>
  <si>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</si>
  <si>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</si>
  <si>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</si>
  <si>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</si>
  <si>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</si>
  <si>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</si>
  <si>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</si>
  <si>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</si>
  <si>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</si>
  <si>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</si>
  <si>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</si>
  <si>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</si>
  <si>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</si>
  <si>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</si>
  <si>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</si>
  <si>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</si>
  <si>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</si>
  <si>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</si>
  <si>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</si>
  <si>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</si>
  <si>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</si>
  <si>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</si>
  <si>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</si>
  <si>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</si>
  <si>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</si>
  <si>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</si>
  <si>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</si>
  <si>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</si>
  <si>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</si>
  <si>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</si>
  <si>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</si>
  <si>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</si>
  <si>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</si>
  <si>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</si>
  <si>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</si>
  <si>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</si>
  <si>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</si>
  <si>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</si>
  <si>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</si>
  <si>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</si>
  <si>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</si>
  <si>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</si>
  <si>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</si>
  <si>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</si>
  <si>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</si>
  <si>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</si>
  <si>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</si>
  <si>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</si>
  <si>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</si>
  <si>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</si>
  <si>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</si>
  <si>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</si>
  <si>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</si>
  <si>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</si>
  <si>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</si>
  <si>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</si>
  <si>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</si>
  <si>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</si>
  <si>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</si>
  <si>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</si>
  <si>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</si>
  <si>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</si>
  <si>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</si>
  <si>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</si>
  <si>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</si>
  <si>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</si>
  <si>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</si>
  <si>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</si>
  <si>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</si>
  <si>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</si>
  <si>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</si>
  <si>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</si>
  <si>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</si>
  <si>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</si>
  <si>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</si>
  <si>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</si>
  <si>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</si>
  <si>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</si>
  <si>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</si>
  <si>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</si>
  <si>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</si>
  <si>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</si>
  <si>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</si>
  <si>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</si>
  <si>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</si>
  <si>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</si>
  <si>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</si>
  <si>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</si>
  <si>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</si>
  <si>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</si>
  <si>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</si>
  <si>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</si>
  <si>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</si>
  <si>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</si>
  <si>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</si>
  <si>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</si>
  <si>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</si>
  <si>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</si>
  <si>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</si>
  <si>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</si>
  <si>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</si>
  <si>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</si>
  <si>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</si>
  <si>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</si>
  <si>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</si>
  <si>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</si>
  <si>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</si>
  <si>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</si>
  <si>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</si>
  <si>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</si>
  <si>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</si>
  <si>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</si>
  <si>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</si>
  <si>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</si>
  <si>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</si>
  <si>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</si>
  <si>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</si>
  <si>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</si>
  <si>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</si>
  <si>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</si>
  <si>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</si>
  <si>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</si>
  <si>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</si>
  <si>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</si>
  <si>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</si>
  <si>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</si>
  <si>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</si>
  <si>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</si>
  <si>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</si>
  <si>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</si>
  <si>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</si>
  <si>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</si>
  <si>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</si>
  <si>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</si>
  <si>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</si>
  <si>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</si>
  <si>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</si>
  <si>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</si>
  <si>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</si>
  <si>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</si>
  <si>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</si>
  <si>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</si>
  <si>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</si>
  <si>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</si>
  <si>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</si>
  <si>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</si>
  <si>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</si>
  <si>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</si>
  <si>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</si>
  <si>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</si>
  <si>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</si>
  <si>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</si>
  <si>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</si>
  <si>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</si>
  <si>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</si>
  <si>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</si>
  <si>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</si>
  <si>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</si>
  <si>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</si>
  <si>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</si>
  <si>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</si>
  <si>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</si>
  <si>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</si>
  <si>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</si>
  <si>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</si>
  <si>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</si>
  <si>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</si>
  <si>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</si>
  <si>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</si>
  <si>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</si>
  <si>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</si>
  <si>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</si>
  <si>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</si>
  <si>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</si>
  <si>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</si>
  <si>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</si>
  <si>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</si>
  <si>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</si>
  <si>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</si>
  <si>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</si>
  <si>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</si>
  <si>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</si>
  <si>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</si>
  <si>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</si>
  <si>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</si>
  <si>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</si>
  <si>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</si>
  <si>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</si>
  <si>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</si>
  <si>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</si>
  <si>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</si>
  <si>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</si>
  <si>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</si>
  <si>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</si>
  <si>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</si>
  <si>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</si>
  <si>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</si>
  <si>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</si>
  <si>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</si>
  <si>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</si>
  <si>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</si>
  <si>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</si>
  <si>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</si>
  <si>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</si>
  <si>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</si>
  <si>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</si>
  <si>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</si>
  <si>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</si>
  <si>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</si>
  <si>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</si>
  <si>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</si>
  <si>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</si>
  <si>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</si>
  <si>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</si>
  <si>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</si>
  <si>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</si>
  <si>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</si>
  <si>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</si>
  <si>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</si>
  <si>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</si>
  <si>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</si>
  <si>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</si>
  <si>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</si>
  <si>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</si>
  <si>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</si>
  <si>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</si>
  <si>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</si>
  <si>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</si>
  <si>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</si>
  <si>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</si>
  <si>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</si>
  <si>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</si>
  <si>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</si>
  <si>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</si>
  <si>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</si>
  <si>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</si>
  <si>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</si>
  <si>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</si>
  <si>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</si>
  <si>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</si>
  <si>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</si>
  <si>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</si>
  <si>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</si>
  <si>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</si>
  <si>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</si>
  <si>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</si>
  <si>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</si>
  <si>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</si>
  <si>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</si>
  <si>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</si>
  <si>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</si>
  <si>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</si>
  <si>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</si>
  <si>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</si>
  <si>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</si>
  <si>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</si>
  <si>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</si>
  <si>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</si>
  <si>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</si>
  <si>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</si>
  <si>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</si>
  <si>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</si>
  <si>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</si>
  <si>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</si>
  <si>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</si>
  <si>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</si>
  <si>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</si>
  <si>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</si>
  <si>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</si>
  <si>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</si>
  <si>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</si>
  <si>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</si>
  <si>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</si>
  <si>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</si>
  <si>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</si>
  <si>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</si>
  <si>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</si>
  <si>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</si>
  <si>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</si>
  <si>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</si>
  <si>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</si>
  <si>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</si>
  <si>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</si>
  <si>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</si>
  <si>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</si>
  <si>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</si>
  <si>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</si>
  <si>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</si>
  <si>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</si>
  <si>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</si>
  <si>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</si>
  <si>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</si>
  <si>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</si>
  <si>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</si>
  <si>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</si>
  <si>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</si>
  <si>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</si>
  <si>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</si>
  <si>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</si>
  <si>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</si>
  <si>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</si>
  <si>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</si>
  <si>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</si>
  <si>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</si>
  <si>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</si>
  <si>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</si>
  <si>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</si>
  <si>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</si>
  <si>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</si>
  <si>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</si>
  <si>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</si>
  <si>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</si>
  <si>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</si>
  <si>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</si>
  <si>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</si>
  <si>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</si>
  <si>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</si>
  <si>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</si>
  <si>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</si>
  <si>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</si>
  <si>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</si>
  <si>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</si>
  <si>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</si>
  <si>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</si>
  <si>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</si>
  <si>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</si>
  <si>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</si>
  <si>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</si>
  <si>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</si>
  <si>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</si>
  <si>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</si>
  <si>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</si>
  <si>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</si>
  <si>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</si>
  <si>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</si>
  <si>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</si>
  <si>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</si>
  <si>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</si>
  <si>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</si>
  <si>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</si>
  <si>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</si>
  <si>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</si>
  <si>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</si>
  <si>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</si>
  <si>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</si>
  <si>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</si>
  <si>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</si>
  <si>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</si>
  <si>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</si>
  <si>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</si>
  <si>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</si>
  <si>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</si>
  <si>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</si>
  <si>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</si>
  <si>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</si>
  <si>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</si>
  <si>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</si>
  <si>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</si>
  <si>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</si>
  <si>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</si>
  <si>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</si>
  <si>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</si>
  <si>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</si>
  <si>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</si>
  <si>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</si>
  <si>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</si>
  <si>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</si>
  <si>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</si>
  <si>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</si>
  <si>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</si>
  <si>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</si>
  <si>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</si>
  <si>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</si>
  <si>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</si>
  <si>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</si>
  <si>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</si>
  <si>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</si>
  <si>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</si>
  <si>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</si>
  <si>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</si>
  <si>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</si>
  <si>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</si>
  <si>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</si>
  <si>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</si>
  <si>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</si>
  <si>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</si>
  <si>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</si>
  <si>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</si>
  <si>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</si>
  <si>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</si>
  <si>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</si>
  <si>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</si>
  <si>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</si>
  <si>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</si>
  <si>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</si>
  <si>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</si>
  <si>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</si>
  <si>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</si>
  <si>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</si>
  <si>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</si>
  <si>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</si>
  <si>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</si>
  <si>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</si>
  <si>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</si>
  <si>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</si>
  <si>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</si>
  <si>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</si>
  <si>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</si>
  <si>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</si>
  <si>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</si>
  <si>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</si>
  <si>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</si>
  <si>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</si>
  <si>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</si>
  <si>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</si>
  <si>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</si>
  <si>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</si>
  <si>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</si>
  <si>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</si>
  <si>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</si>
  <si>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</si>
  <si>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</si>
  <si>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</si>
  <si>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</si>
  <si>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</si>
  <si>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</si>
  <si>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</si>
  <si>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</si>
  <si>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</si>
  <si>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</si>
  <si>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</si>
  <si>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</si>
  <si>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</si>
  <si>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</si>
  <si>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</si>
  <si>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</si>
  <si>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</si>
  <si>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</si>
  <si>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</si>
  <si>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</si>
  <si>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</si>
  <si>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</si>
  <si>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</si>
  <si>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</si>
  <si>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</si>
  <si>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</si>
  <si>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</si>
  <si>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</si>
  <si>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</si>
  <si>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</si>
  <si>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</si>
  <si>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</si>
  <si>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</si>
  <si>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</si>
  <si>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</si>
  <si>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</si>
  <si>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</si>
  <si>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</si>
  <si>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</si>
  <si>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</si>
  <si>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</si>
  <si>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</si>
  <si>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</si>
  <si>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</si>
  <si>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</si>
  <si>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</si>
  <si>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</si>
  <si>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</si>
  <si>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</si>
  <si>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</si>
  <si>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</si>
  <si>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</si>
  <si>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</si>
  <si>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</si>
  <si>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</si>
  <si>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</si>
  <si>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</si>
  <si>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</si>
  <si>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</si>
  <si>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</si>
  <si>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</si>
  <si>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</si>
  <si>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</si>
  <si>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</si>
  <si>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</si>
  <si>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</si>
  <si>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</si>
  <si>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</si>
  <si>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</si>
  <si>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</si>
  <si>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</si>
  <si>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</si>
  <si>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</si>
  <si>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</si>
  <si>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</si>
  <si>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</si>
  <si>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</si>
  <si>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</si>
  <si>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</si>
  <si>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</si>
  <si>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</si>
  <si>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</si>
  <si>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</si>
  <si>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</si>
  <si>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</si>
  <si>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</si>
  <si>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</si>
  <si>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</si>
  <si>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</si>
  <si>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</si>
  <si>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</si>
  <si>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</si>
  <si>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</si>
  <si>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</si>
  <si>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</si>
  <si>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</si>
  <si>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</si>
  <si>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</si>
  <si>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</si>
  <si>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</si>
  <si>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</si>
  <si>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</si>
  <si>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</si>
  <si>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</si>
  <si>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</si>
  <si>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</si>
  <si>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</si>
  <si>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</si>
  <si>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</si>
  <si>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</si>
  <si>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</si>
  <si>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</si>
  <si>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</si>
  <si>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</si>
  <si>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</si>
  <si>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</si>
  <si>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</si>
  <si>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</si>
  <si>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</si>
  <si>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</si>
  <si>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</si>
  <si>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</si>
  <si>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</si>
  <si>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</si>
  <si>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</si>
  <si>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</si>
  <si>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</si>
  <si>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</si>
  <si>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</si>
  <si>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</si>
  <si>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</si>
  <si>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</si>
  <si>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</si>
  <si>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</si>
  <si>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</si>
  <si>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</si>
  <si>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</si>
  <si>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</si>
  <si>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</si>
  <si>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</si>
  <si>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</si>
  <si>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</si>
  <si>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</si>
  <si>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</si>
  <si>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</si>
  <si>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</si>
  <si>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</si>
  <si>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</si>
  <si>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</si>
  <si>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</si>
  <si>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</si>
  <si>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</si>
  <si>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</si>
  <si>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</si>
  <si>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</si>
  <si>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</si>
  <si>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</si>
  <si>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</si>
  <si>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</si>
  <si>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</si>
  <si>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</si>
  <si>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</si>
  <si>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</si>
  <si>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</si>
  <si>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</si>
  <si>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</si>
  <si>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</si>
  <si>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</si>
  <si>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</si>
  <si>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</si>
  <si>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</si>
  <si>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</si>
  <si>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</si>
  <si>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</si>
  <si>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</si>
  <si>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</si>
  <si>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</si>
  <si>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</si>
  <si>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</si>
  <si>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</si>
  <si>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</si>
  <si>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</si>
  <si>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</si>
  <si>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</si>
  <si>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</si>
  <si>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</si>
  <si>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</si>
  <si>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</si>
  <si>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</si>
  <si>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</si>
  <si>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</si>
  <si>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</si>
  <si>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</si>
  <si>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</si>
  <si>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</si>
  <si>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</si>
  <si>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</si>
  <si>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</si>
  <si>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</si>
  <si>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</si>
  <si>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</si>
  <si>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</si>
  <si>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</si>
  <si>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</si>
  <si>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</si>
  <si>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</si>
  <si>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</si>
  <si>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</si>
  <si>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</si>
  <si>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</si>
  <si>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</si>
  <si>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</si>
  <si>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</si>
  <si>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</si>
  <si>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</si>
  <si>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</si>
  <si>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</si>
  <si>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</si>
  <si>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</si>
  <si>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</si>
  <si>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</si>
  <si>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</si>
  <si>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</si>
  <si>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</si>
  <si>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</si>
  <si>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</si>
  <si>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</si>
  <si>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</si>
  <si>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</si>
  <si>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</si>
  <si>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</si>
  <si>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</si>
  <si>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</si>
  <si>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</si>
  <si>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</si>
  <si>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</si>
  <si>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</si>
  <si>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</si>
  <si>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</si>
  <si>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</si>
  <si>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</si>
  <si>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</si>
  <si>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</si>
  <si>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</si>
  <si>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</si>
  <si>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</si>
  <si>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</si>
  <si>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</si>
  <si>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</si>
  <si>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</si>
  <si>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</si>
  <si>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</si>
  <si>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</si>
  <si>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</si>
  <si>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</si>
  <si>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</si>
  <si>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</si>
  <si>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</si>
  <si>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</si>
  <si>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</si>
  <si>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</si>
  <si>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</si>
  <si>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</si>
  <si>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</si>
  <si>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</si>
  <si>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</si>
  <si>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</si>
  <si>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</si>
  <si>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</si>
  <si>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</si>
  <si>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</si>
  <si>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</si>
  <si>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</si>
  <si>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</si>
  <si>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</si>
  <si>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</si>
  <si>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</si>
  <si>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</si>
  <si>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</si>
  <si>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</si>
  <si>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</si>
  <si>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</si>
  <si>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</si>
  <si>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</si>
  <si>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</si>
  <si>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</si>
  <si>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</si>
  <si>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</si>
  <si>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</si>
  <si>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</si>
  <si>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</si>
  <si>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</si>
  <si>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</si>
  <si>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</si>
  <si>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</si>
  <si>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</si>
  <si>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</si>
  <si>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</si>
  <si>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</si>
  <si>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</si>
  <si>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</si>
  <si>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</si>
  <si>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</si>
  <si>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</si>
  <si>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</si>
  <si>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</si>
  <si>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</si>
  <si>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</si>
  <si>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</si>
  <si>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</si>
  <si>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</si>
  <si>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</si>
  <si>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</si>
  <si>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</si>
  <si>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</si>
  <si>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</si>
  <si>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</si>
  <si>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</si>
  <si>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</si>
  <si>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</si>
  <si>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</si>
  <si>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</si>
  <si>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</si>
  <si>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</si>
  <si>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</si>
  <si>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</si>
  <si>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</si>
  <si>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</si>
  <si>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</si>
  <si>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</si>
  <si>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</si>
  <si>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</si>
  <si>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</si>
  <si>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</si>
  <si>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</si>
  <si>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</si>
  <si>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</si>
  <si>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</si>
  <si>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</si>
  <si>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</si>
  <si>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</si>
  <si>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</si>
  <si>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</si>
  <si>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</si>
  <si>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</si>
  <si>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</si>
  <si>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</si>
  <si>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</si>
  <si>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</si>
  <si>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</si>
  <si>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</si>
  <si>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</si>
  <si>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</si>
  <si>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</si>
  <si>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</si>
  <si>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</si>
  <si>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</si>
  <si>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</si>
  <si>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</si>
  <si>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</si>
  <si>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</si>
  <si>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</si>
  <si>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</si>
  <si>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</si>
  <si>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</si>
  <si>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</si>
  <si>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</si>
  <si>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</si>
  <si>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</si>
  <si>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</si>
  <si>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</si>
  <si>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</si>
  <si>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</si>
  <si>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</si>
  <si>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</si>
  <si>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</si>
  <si>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</si>
  <si>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</si>
  <si>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</si>
  <si>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</si>
  <si>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</si>
  <si>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</si>
  <si>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</si>
  <si>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</si>
  <si>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</si>
  <si>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</si>
  <si>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</si>
  <si>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</si>
  <si>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</si>
  <si>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</si>
  <si>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</si>
  <si>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</si>
  <si>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</si>
  <si>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</si>
  <si>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</si>
  <si>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</si>
  <si>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</si>
  <si>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</si>
  <si>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</si>
  <si>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</si>
  <si>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</si>
  <si>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</si>
  <si>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</si>
  <si>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</si>
  <si>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</si>
  <si>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</si>
  <si>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</si>
  <si>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</si>
  <si>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</si>
  <si>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</si>
  <si>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</si>
  <si>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</si>
  <si>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</si>
  <si>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</si>
  <si>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</si>
  <si>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</si>
  <si>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</si>
  <si>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</si>
  <si>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</si>
  <si>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</si>
  <si>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</si>
  <si>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</si>
  <si>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</si>
  <si>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</si>
  <si>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</si>
  <si>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</si>
  <si>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</si>
  <si>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</si>
  <si>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</si>
  <si>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</si>
  <si>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</si>
  <si>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</si>
  <si>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</si>
  <si>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</si>
  <si>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</si>
  <si>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</si>
  <si>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</si>
  <si>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</si>
  <si>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</si>
  <si>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</si>
  <si>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</si>
  <si>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</si>
  <si>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</si>
  <si>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</si>
  <si>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</si>
  <si>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</si>
  <si>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</si>
  <si>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</si>
  <si>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</si>
  <si>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</si>
  <si>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</si>
  <si>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</si>
  <si>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</si>
  <si>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</si>
  <si>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</si>
  <si>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</si>
  <si>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</si>
  <si>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</si>
  <si>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</si>
  <si>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</si>
  <si>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</si>
  <si>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</si>
  <si>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</si>
  <si>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</si>
  <si>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</si>
  <si>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</si>
  <si>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</si>
  <si>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</si>
  <si>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</si>
  <si>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</si>
  <si>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</si>
  <si>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</si>
  <si>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</si>
  <si>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</si>
  <si>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</si>
  <si>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</si>
  <si>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</si>
  <si>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</si>
  <si>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</si>
  <si>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</si>
  <si>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</si>
  <si>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</si>
  <si>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</si>
  <si>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</si>
  <si>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</si>
  <si>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</si>
  <si>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</si>
  <si>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</si>
  <si>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</si>
  <si>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</si>
  <si>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</si>
  <si>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</si>
  <si>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</si>
  <si>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</si>
  <si>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</si>
  <si>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</si>
  <si>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</si>
  <si>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</si>
  <si>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</si>
  <si>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</si>
  <si>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</si>
  <si>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</si>
  <si>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</si>
  <si>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</si>
  <si>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</si>
  <si>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</si>
  <si>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</si>
  <si>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</si>
  <si>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</si>
  <si>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</si>
  <si>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</si>
  <si>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</si>
  <si>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</si>
  <si>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</si>
  <si>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</si>
  <si>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</si>
  <si>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</si>
  <si>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</si>
  <si>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</si>
  <si>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</si>
  <si>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</si>
  <si>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</si>
  <si>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</si>
  <si>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</si>
  <si>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</si>
  <si>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</si>
  <si>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</si>
  <si>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</si>
  <si>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</si>
  <si>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</si>
  <si>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</si>
  <si>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</si>
  <si>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</si>
  <si>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</si>
  <si>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</si>
  <si>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</si>
  <si>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</si>
  <si>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</si>
  <si>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</si>
  <si>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</si>
  <si>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</si>
  <si>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</si>
  <si>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</si>
  <si>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</si>
  <si>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</si>
  <si>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</si>
  <si>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</si>
  <si>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</si>
  <si>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</si>
  <si>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</si>
  <si>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</si>
  <si>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</si>
  <si>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</si>
  <si>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</si>
  <si>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</si>
  <si>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</si>
  <si>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</si>
  <si>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</si>
  <si>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</si>
  <si>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</si>
  <si>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</si>
  <si>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</si>
  <si>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</si>
  <si>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</si>
  <si>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</si>
  <si>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</si>
  <si>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</si>
  <si>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</si>
  <si>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</si>
  <si>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</si>
  <si>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</si>
  <si>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</si>
  <si>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</si>
  <si>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</si>
  <si>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</si>
  <si>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</si>
  <si>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</si>
  <si>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</si>
  <si>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</si>
  <si>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</si>
  <si>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</si>
  <si>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</si>
  <si>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</si>
  <si>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</si>
  <si>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</si>
  <si>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</si>
  <si>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</si>
  <si>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</si>
  <si>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</si>
  <si>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</si>
  <si>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</si>
  <si>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</si>
  <si>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</si>
  <si>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</si>
  <si>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</si>
  <si>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</si>
  <si>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</si>
  <si>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</si>
  <si>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</si>
  <si>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</si>
  <si>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</si>
  <si>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</si>
  <si>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</si>
  <si>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</si>
  <si>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</si>
  <si>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</si>
  <si>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</si>
  <si>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</si>
  <si>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</si>
  <si>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</si>
  <si>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</si>
  <si>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</si>
  <si>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</si>
  <si>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</si>
  <si>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</si>
  <si>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</si>
  <si>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</si>
  <si>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</si>
  <si>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</si>
  <si>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</si>
  <si>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</si>
  <si>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</si>
  <si>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</si>
  <si>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</si>
  <si>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</si>
  <si>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</si>
  <si>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</si>
  <si>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</si>
  <si>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</si>
  <si>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</si>
  <si>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</si>
  <si>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</si>
  <si>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</si>
  <si>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</si>
  <si>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</si>
  <si>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</si>
  <si>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</si>
  <si>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</si>
  <si>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</si>
  <si>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</si>
  <si>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</si>
  <si>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</si>
  <si>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</si>
  <si>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</si>
  <si>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</si>
  <si>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</si>
  <si>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</si>
  <si>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</si>
  <si>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</si>
  <si>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</si>
  <si>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</si>
  <si>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</si>
  <si>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</si>
  <si>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</si>
  <si>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</si>
  <si>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</si>
  <si>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</si>
  <si>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</si>
  <si>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</si>
  <si>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</si>
  <si>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</si>
  <si>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</si>
  <si>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</si>
  <si>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</si>
  <si>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</si>
  <si>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</si>
  <si>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</si>
  <si>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</si>
  <si>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</si>
  <si>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</si>
  <si>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</si>
  <si>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</si>
  <si>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</si>
  <si>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</si>
  <si>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</si>
  <si>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</si>
  <si>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</si>
  <si>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</si>
  <si>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</si>
  <si>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</si>
  <si>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</si>
  <si>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</si>
  <si>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</si>
  <si>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</si>
  <si>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</si>
  <si>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</si>
  <si>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</si>
  <si>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</si>
  <si>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</si>
  <si>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</si>
  <si>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</si>
  <si>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</si>
  <si>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</si>
  <si>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</si>
  <si>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</si>
  <si>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</si>
  <si>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</si>
  <si>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</si>
  <si>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</si>
  <si>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</si>
  <si>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</si>
  <si>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</si>
  <si>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</si>
  <si>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</si>
  <si>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</si>
  <si>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</si>
  <si>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</si>
  <si>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</si>
  <si>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</si>
  <si>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</si>
  <si>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</si>
  <si>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</si>
  <si>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</si>
  <si>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</si>
  <si>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</si>
  <si>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</si>
  <si>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</si>
  <si>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</si>
  <si>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</si>
  <si>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</si>
  <si>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</si>
  <si>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</si>
  <si>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</si>
  <si>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</si>
  <si>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</si>
  <si>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</si>
  <si>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</si>
  <si>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</si>
  <si>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</si>
  <si>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</si>
  <si>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</si>
  <si>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</si>
  <si>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</si>
  <si>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</si>
  <si>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</si>
  <si>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</si>
  <si>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</si>
  <si>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</si>
  <si>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</si>
  <si>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</si>
  <si>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</si>
  <si>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</si>
  <si>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</si>
  <si>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</si>
  <si>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</si>
  <si>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</si>
  <si>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</si>
  <si>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</si>
  <si>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</si>
  <si>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</si>
  <si>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</si>
  <si>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</si>
  <si>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</si>
  <si>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</si>
  <si>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</si>
  <si>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</si>
  <si>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</si>
  <si>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</si>
  <si>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</si>
  <si>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</si>
  <si>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</si>
  <si>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</si>
  <si>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</si>
  <si>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</si>
  <si>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</si>
  <si>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</si>
  <si>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</si>
  <si>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</si>
  <si>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</si>
  <si>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</si>
  <si>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</si>
  <si>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</si>
  <si>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</si>
  <si>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</si>
  <si>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</si>
  <si>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</si>
  <si>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</si>
  <si>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</si>
  <si>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</si>
  <si>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</si>
  <si>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</si>
  <si>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</si>
  <si>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</si>
  <si>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</si>
  <si>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</si>
  <si>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</si>
  <si>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</si>
  <si>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</si>
  <si>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</si>
  <si>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</si>
  <si>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</si>
  <si>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</si>
  <si>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</si>
  <si>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</si>
  <si>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</si>
  <si>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</si>
  <si>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</si>
  <si>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</si>
  <si>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</si>
  <si>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</si>
  <si>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</si>
  <si>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</si>
  <si>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</si>
  <si>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</si>
  <si>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</si>
  <si>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</si>
  <si>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</si>
  <si>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</si>
  <si>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</si>
  <si>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</si>
  <si>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</si>
  <si>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</si>
  <si>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</si>
  <si>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</si>
  <si>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</si>
  <si>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</si>
  <si>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</si>
  <si>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</si>
  <si>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</si>
  <si>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</si>
  <si>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</si>
  <si>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</si>
  <si>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</si>
  <si>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</si>
  <si>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</si>
  <si>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</si>
  <si>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</si>
  <si>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</si>
  <si>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</si>
  <si>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</si>
  <si>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</si>
  <si>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</si>
  <si>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</si>
  <si>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</si>
  <si>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</si>
  <si>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</si>
  <si>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</si>
  <si>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</si>
  <si>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</si>
  <si>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</si>
  <si>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</si>
  <si>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</si>
  <si>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</si>
  <si>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</si>
  <si>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</si>
  <si>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</si>
  <si>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</si>
  <si>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</si>
  <si>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</si>
  <si>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</si>
  <si>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</si>
  <si>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</si>
  <si>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</si>
  <si>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</si>
  <si>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</si>
  <si>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</si>
  <si>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</si>
  <si>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</si>
  <si>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</si>
  <si>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</si>
  <si>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</si>
  <si>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</si>
  <si>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</si>
  <si>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</si>
  <si>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</si>
  <si>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</si>
  <si>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</si>
  <si>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</si>
  <si>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</si>
  <si>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</si>
  <si>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</si>
  <si>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</si>
  <si>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</si>
  <si>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</si>
  <si>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</si>
  <si>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</si>
  <si>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</si>
  <si>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</si>
  <si>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</si>
  <si>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</si>
  <si>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</si>
  <si>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</si>
  <si>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</si>
  <si>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</si>
  <si>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</si>
  <si>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</si>
  <si>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</si>
  <si>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</si>
  <si>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</si>
  <si>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</si>
  <si>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</si>
  <si>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</si>
  <si>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</si>
  <si>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</si>
  <si>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</si>
  <si>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</si>
  <si>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</si>
  <si>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</si>
  <si>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</si>
  <si>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</si>
  <si>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</si>
  <si>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</si>
  <si>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</si>
  <si>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</si>
  <si>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</si>
  <si>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</si>
  <si>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</si>
  <si>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</si>
  <si>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</si>
  <si>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</si>
  <si>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</si>
  <si>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</si>
  <si>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</si>
  <si>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</si>
  <si>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</si>
  <si>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</si>
  <si>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</si>
  <si>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</si>
  <si>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</si>
  <si>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</si>
  <si>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</si>
  <si>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</si>
  <si>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</si>
  <si>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</si>
  <si>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</si>
  <si>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</si>
  <si>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</si>
  <si>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</si>
  <si>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</si>
  <si>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</si>
  <si>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</si>
  <si>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</si>
  <si>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</si>
  <si>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</si>
  <si>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</si>
  <si>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</si>
  <si>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</si>
  <si>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</si>
  <si>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</si>
  <si>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</si>
  <si>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</si>
  <si>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</si>
  <si>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</si>
  <si>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</si>
  <si>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</si>
  <si>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</si>
  <si>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</si>
  <si>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</si>
  <si>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</si>
  <si>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</si>
  <si>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</si>
  <si>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</si>
  <si>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</si>
  <si>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</si>
  <si>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</si>
  <si>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</si>
  <si>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</si>
  <si>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</si>
  <si>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</si>
  <si>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</si>
  <si>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</si>
  <si>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</si>
  <si>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</si>
  <si>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</si>
  <si>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</si>
  <si>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</si>
  <si>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</si>
  <si>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</si>
  <si>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</si>
  <si>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</si>
  <si>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</si>
  <si>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</si>
  <si>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</si>
  <si>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</si>
  <si>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</si>
  <si>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</si>
  <si>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</si>
  <si>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</si>
  <si>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</si>
  <si>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</si>
  <si>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</si>
  <si>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</si>
  <si>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</si>
  <si>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</si>
  <si>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</si>
  <si>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</si>
  <si>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</si>
  <si>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</si>
  <si>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</si>
  <si>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</si>
  <si>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</si>
  <si>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</si>
  <si>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</si>
  <si>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</si>
  <si>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</si>
  <si>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</si>
  <si>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</si>
  <si>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</si>
  <si>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</si>
  <si>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</si>
  <si>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</si>
  <si>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</si>
  <si>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</si>
  <si>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</si>
  <si>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</si>
  <si>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</si>
  <si>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</si>
  <si>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</si>
  <si>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</si>
  <si>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</si>
  <si>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</si>
  <si>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</si>
  <si>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</si>
  <si>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</si>
  <si>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</si>
  <si>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</si>
  <si>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</si>
  <si>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</si>
  <si>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</si>
  <si>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</si>
  <si>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</si>
  <si>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</si>
  <si>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</si>
  <si>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</si>
  <si>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</si>
  <si>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</si>
  <si>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</si>
  <si>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</si>
  <si>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</si>
  <si>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</si>
  <si>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</si>
  <si>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</si>
  <si>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</si>
  <si>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</si>
  <si>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</si>
  <si>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</si>
  <si>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</si>
  <si>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</si>
  <si>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</si>
  <si>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</si>
  <si>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</si>
  <si>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</si>
  <si>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</si>
  <si>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</si>
  <si>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</si>
  <si>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</si>
  <si>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</si>
  <si>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</si>
  <si>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</si>
  <si>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</si>
  <si>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</si>
  <si>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</si>
  <si>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</si>
  <si>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</si>
  <si>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</si>
  <si>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</si>
  <si>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</si>
  <si>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</si>
  <si>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</si>
  <si>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</si>
  <si>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</si>
  <si>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</si>
  <si>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</si>
  <si>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</si>
  <si>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</si>
  <si>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</si>
  <si>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</si>
  <si>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</si>
  <si>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</si>
  <si>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</si>
  <si>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</si>
  <si>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</si>
  <si>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</si>
  <si>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</si>
  <si>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</si>
  <si>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</si>
  <si>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</si>
  <si>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</si>
  <si>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</si>
  <si>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</si>
  <si>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</si>
  <si>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</si>
  <si>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</si>
  <si>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</si>
  <si>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</si>
  <si>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</si>
  <si>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</si>
  <si>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</si>
  <si>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</si>
  <si>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</si>
  <si>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</si>
  <si>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</si>
  <si>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</si>
  <si>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</si>
  <si>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</si>
  <si>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</si>
  <si>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</si>
  <si>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</si>
  <si>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</si>
  <si>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</si>
  <si>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</si>
  <si>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</si>
  <si>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</si>
  <si>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</si>
  <si>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</si>
  <si>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</si>
  <si>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</si>
  <si>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</si>
  <si>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</si>
  <si>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</si>
  <si>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</si>
  <si>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</si>
  <si>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</si>
  <si>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</si>
  <si>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</si>
  <si>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</si>
  <si>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</si>
  <si>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</si>
  <si>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</si>
  <si>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</si>
  <si>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</si>
  <si>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</si>
  <si>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</si>
  <si>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</si>
  <si>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</si>
  <si>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</si>
  <si>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</si>
  <si>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</si>
  <si>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</si>
  <si>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</si>
  <si>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</si>
  <si>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</si>
  <si>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</si>
  <si>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</si>
  <si>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</si>
  <si>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</si>
  <si>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</si>
  <si>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</si>
  <si>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</si>
  <si>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</si>
  <si>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</si>
  <si>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</si>
  <si>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</si>
  <si>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</si>
  <si>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</si>
  <si>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</si>
  <si>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</si>
  <si>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</si>
  <si>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</si>
  <si>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</si>
  <si>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</si>
  <si>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</si>
  <si>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</si>
  <si>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</si>
  <si>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</si>
  <si>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</si>
  <si>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</si>
  <si>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</si>
  <si>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</si>
  <si>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</si>
  <si>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</si>
  <si>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</si>
  <si>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</si>
  <si>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</si>
  <si>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</si>
  <si>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</si>
  <si>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</si>
  <si>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</si>
  <si>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</si>
  <si>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</si>
  <si>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</si>
  <si>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</si>
  <si>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</si>
  <si>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</si>
  <si>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</si>
  <si>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</si>
  <si>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</si>
  <si>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</si>
  <si>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</si>
  <si>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</si>
  <si>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</si>
  <si>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</si>
  <si>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</si>
  <si>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</si>
  <si>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</si>
  <si>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</si>
  <si>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</si>
  <si>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</si>
  <si>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</si>
  <si>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</si>
  <si>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</si>
  <si>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</si>
  <si>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</si>
  <si>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</si>
  <si>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</si>
  <si>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</si>
  <si>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</si>
  <si>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</si>
  <si>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</si>
  <si>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</si>
  <si>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</si>
  <si>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</si>
  <si>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</si>
  <si>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</si>
  <si>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</si>
  <si>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</si>
  <si>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</si>
  <si>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</si>
  <si>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</si>
  <si>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</si>
  <si>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</si>
  <si>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</si>
  <si>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</si>
  <si>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</si>
  <si>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</si>
  <si>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</si>
  <si>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</si>
  <si>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</si>
  <si>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</si>
  <si>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</si>
  <si>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</si>
  <si>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</si>
  <si>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</si>
  <si>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</si>
  <si>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</si>
  <si>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</si>
  <si>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</si>
  <si>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</si>
  <si>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</si>
  <si>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</si>
  <si>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</si>
  <si>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</si>
  <si>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</si>
  <si>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</si>
  <si>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</si>
  <si>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</si>
  <si>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</si>
  <si>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</si>
  <si>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</si>
  <si>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</si>
  <si>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</si>
  <si>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</si>
  <si>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</si>
  <si>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</si>
  <si>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</si>
  <si>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</si>
  <si>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</si>
  <si>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</si>
  <si>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</si>
  <si>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</si>
  <si>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</si>
  <si>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</si>
  <si>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</si>
  <si>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</si>
  <si>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</si>
  <si>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</si>
  <si>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</si>
  <si>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</si>
  <si>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</si>
  <si>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</si>
  <si>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</si>
  <si>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</si>
  <si>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</si>
  <si>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</si>
  <si>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</si>
  <si>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</si>
  <si>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</si>
  <si>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</si>
  <si>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</si>
  <si>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</si>
  <si>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</si>
  <si>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</si>
  <si>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</si>
  <si>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</si>
  <si>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</si>
  <si>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</si>
  <si>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</si>
  <si>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</si>
  <si>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</si>
  <si>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</si>
  <si>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</si>
  <si>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</si>
  <si>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</si>
  <si>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</si>
  <si>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</si>
  <si>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</si>
  <si>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</si>
  <si>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</si>
  <si>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</si>
  <si>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</si>
  <si>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</si>
  <si>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</si>
  <si>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</si>
  <si>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</si>
  <si>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</si>
  <si>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</si>
  <si>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</si>
  <si>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</si>
  <si>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</si>
  <si>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</si>
  <si>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</si>
  <si>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</si>
  <si>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</si>
  <si>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</si>
  <si>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</si>
  <si>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</si>
  <si>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</si>
  <si>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</si>
  <si>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</si>
  <si>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</si>
  <si>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</si>
  <si>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</si>
  <si>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</si>
  <si>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</si>
  <si>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</si>
  <si>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</si>
  <si>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</si>
  <si>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</si>
  <si>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</si>
  <si>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</si>
  <si>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</si>
  <si>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</si>
  <si>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</si>
  <si>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</si>
  <si>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</si>
  <si>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</si>
  <si>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</si>
  <si>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</si>
  <si>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</si>
  <si>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</si>
  <si>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</si>
  <si>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</si>
  <si>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</si>
  <si>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</si>
  <si>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</si>
  <si>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</si>
  <si>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</si>
  <si>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</si>
  <si>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</si>
  <si>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</si>
  <si>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</si>
  <si>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</si>
  <si>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</si>
  <si>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</si>
  <si>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</si>
  <si>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</si>
  <si>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</si>
  <si>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</si>
  <si>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</si>
  <si>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</si>
  <si>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</si>
  <si>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</si>
  <si>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</si>
  <si>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</si>
  <si>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</si>
  <si>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</si>
  <si>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</si>
  <si>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</si>
  <si>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</si>
  <si>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</si>
  <si>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</si>
  <si>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</si>
  <si>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</si>
  <si>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</si>
  <si>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</si>
  <si>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</si>
  <si>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</si>
  <si>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</si>
  <si>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</si>
  <si>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</si>
  <si>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</si>
  <si>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</si>
  <si>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</si>
  <si>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</si>
  <si>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</si>
  <si>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</si>
  <si>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</si>
  <si>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</si>
  <si>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</si>
  <si>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</si>
  <si>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</si>
  <si>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</si>
  <si>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</si>
  <si>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</si>
  <si>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</si>
  <si>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</si>
  <si>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</si>
  <si>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</si>
  <si>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</si>
  <si>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</si>
  <si>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</si>
  <si>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</si>
  <si>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</si>
  <si>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</si>
  <si>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</si>
  <si>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</si>
  <si>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</si>
  <si>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</si>
  <si>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</si>
  <si>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</si>
  <si>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</si>
  <si>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</si>
  <si>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</si>
  <si>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</si>
  <si>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</si>
  <si>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</si>
  <si>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</si>
  <si>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</si>
  <si>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</si>
  <si>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</si>
  <si>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</si>
  <si>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</si>
  <si>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</si>
  <si>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</si>
  <si>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</si>
  <si>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</si>
  <si>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</si>
  <si>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</si>
  <si>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</si>
  <si>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</si>
  <si>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</si>
  <si>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</si>
  <si>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</si>
  <si>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</si>
  <si>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</si>
  <si>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</si>
  <si>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</si>
  <si>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</si>
  <si>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</si>
  <si>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</si>
  <si>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</si>
  <si>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</si>
  <si>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</si>
  <si>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</si>
  <si>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</si>
  <si>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</si>
  <si>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</si>
  <si>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</si>
  <si>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</si>
  <si>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</si>
  <si>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</si>
  <si>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</si>
  <si>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</si>
  <si>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</si>
  <si>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</si>
  <si>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</si>
  <si>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</si>
  <si>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</si>
  <si>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</si>
  <si>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</si>
  <si>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</si>
  <si>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</si>
  <si>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</si>
  <si>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</si>
  <si>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</si>
  <si>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</si>
  <si>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</si>
  <si>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</si>
  <si>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</si>
  <si>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</si>
  <si>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</si>
  <si>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</si>
  <si>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</si>
  <si>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</si>
  <si>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</si>
  <si>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</si>
  <si>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</si>
  <si>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</si>
  <si>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</si>
  <si>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</si>
  <si>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</si>
  <si>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</si>
  <si>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</si>
  <si>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</si>
  <si>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</si>
  <si>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</si>
  <si>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</si>
  <si>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</si>
  <si>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</si>
  <si>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</si>
  <si>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</si>
  <si>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</si>
  <si>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</si>
  <si>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</si>
  <si>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</si>
  <si>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</si>
  <si>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</si>
  <si>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</si>
  <si>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</si>
  <si>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</si>
  <si>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</si>
  <si>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</si>
  <si>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</si>
  <si>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</si>
  <si>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</si>
  <si>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</si>
  <si>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</si>
  <si>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</si>
  <si>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</si>
  <si>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</si>
  <si>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</si>
  <si>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</si>
  <si>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</si>
  <si>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</si>
  <si>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</si>
  <si>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</si>
  <si>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</si>
  <si>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</si>
  <si>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</si>
  <si>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</si>
  <si>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</si>
  <si>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</si>
  <si>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</si>
  <si>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</si>
  <si>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</si>
  <si>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</si>
  <si>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</si>
  <si>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</si>
  <si>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</si>
  <si>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</si>
  <si>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</si>
  <si>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</si>
  <si>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</si>
  <si>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</si>
  <si>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</si>
  <si>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</si>
  <si>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</si>
  <si>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</si>
  <si>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</si>
  <si>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</si>
  <si>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</si>
  <si>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</si>
  <si>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</si>
  <si>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</si>
  <si>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</si>
  <si>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</si>
  <si>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</si>
  <si>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</si>
  <si>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</si>
  <si>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</si>
  <si>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</si>
  <si>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</si>
  <si>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</si>
  <si>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</si>
  <si>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</si>
  <si>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</si>
  <si>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</si>
  <si>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</si>
  <si>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</si>
  <si>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</si>
  <si>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</si>
  <si>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</si>
  <si>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</si>
  <si>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</si>
  <si>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</si>
  <si>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</si>
  <si>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</si>
  <si>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</si>
  <si>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</si>
  <si>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</si>
  <si>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</si>
  <si>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</si>
  <si>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</si>
  <si>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</si>
  <si>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</si>
  <si>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</si>
  <si>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</si>
  <si>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</si>
  <si>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</si>
  <si>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</si>
  <si>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</si>
  <si>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</si>
  <si>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</si>
  <si>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</si>
  <si>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</si>
  <si>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</si>
  <si>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</si>
  <si>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</si>
  <si>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</si>
  <si>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</si>
  <si>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</si>
  <si>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</si>
  <si>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</si>
  <si>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</si>
  <si>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</si>
  <si>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</si>
  <si>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</si>
  <si>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</si>
  <si>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</si>
  <si>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</si>
  <si>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</si>
  <si>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</si>
  <si>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</si>
  <si>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</si>
  <si>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</si>
  <si>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</si>
  <si>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</si>
  <si>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</si>
  <si>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</si>
  <si>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</si>
  <si>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</si>
  <si>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</si>
  <si>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</si>
  <si>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</si>
  <si>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</si>
  <si>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</si>
  <si>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</si>
  <si>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</si>
  <si>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</si>
  <si>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</si>
  <si>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</si>
  <si>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</si>
  <si>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</si>
  <si>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</si>
  <si>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</si>
  <si>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</si>
  <si>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</si>
  <si>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</si>
  <si>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</si>
  <si>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</si>
  <si>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</si>
  <si>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</si>
  <si>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</si>
  <si>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</si>
  <si>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</si>
  <si>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</si>
  <si>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</si>
  <si>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</si>
  <si>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</si>
  <si>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</si>
  <si>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</si>
  <si>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</si>
  <si>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</si>
  <si>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</si>
  <si>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</si>
  <si>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</si>
  <si>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</si>
  <si>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</si>
  <si>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</si>
  <si>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</si>
  <si>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</si>
  <si>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</si>
  <si>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</si>
  <si>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</si>
  <si>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</si>
  <si>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</si>
  <si>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</si>
  <si>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</si>
  <si>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</si>
  <si>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</si>
  <si>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</si>
  <si>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</si>
  <si>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</si>
  <si>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</si>
  <si>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</si>
  <si>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</si>
  <si>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</si>
  <si>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</si>
  <si>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</si>
  <si>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</si>
  <si>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</si>
  <si>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</si>
  <si>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</si>
  <si>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</si>
  <si>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</si>
  <si>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</si>
  <si>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</si>
  <si>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</si>
  <si>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</si>
  <si>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</si>
  <si>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</si>
  <si>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</si>
  <si>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</si>
  <si>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</si>
  <si>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</si>
  <si>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</si>
  <si>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</si>
  <si>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</si>
  <si>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</si>
  <si>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</si>
  <si>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</si>
  <si>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</si>
  <si>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</si>
  <si>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</si>
  <si>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</si>
  <si>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</si>
  <si>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</si>
  <si>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</si>
  <si>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</si>
  <si>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</si>
  <si>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</si>
  <si>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</si>
  <si>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</si>
  <si>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</si>
  <si>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</si>
  <si>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</si>
  <si>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</si>
  <si>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</si>
  <si>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</si>
  <si>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</si>
  <si>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</si>
  <si>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</si>
  <si>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</si>
  <si>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</si>
  <si>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</si>
  <si>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</si>
  <si>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</si>
  <si>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</si>
  <si>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</si>
  <si>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</si>
  <si>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</si>
  <si>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</si>
  <si>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</si>
  <si>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</si>
  <si>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</si>
  <si>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</si>
  <si>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</si>
  <si>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</si>
  <si>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</si>
  <si>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</si>
  <si>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</si>
  <si>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</si>
  <si>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</si>
  <si>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</si>
  <si>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</si>
  <si>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</si>
  <si>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</si>
  <si>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</si>
  <si>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</si>
  <si>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</si>
  <si>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</si>
  <si>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</si>
  <si>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</si>
  <si>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</si>
  <si>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</si>
  <si>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</si>
  <si>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</si>
  <si>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</si>
  <si>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</si>
  <si>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</si>
  <si>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</si>
  <si>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</si>
  <si>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</si>
  <si>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</si>
  <si>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</si>
  <si>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</si>
  <si>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</si>
  <si>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</si>
  <si>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</si>
  <si>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</si>
  <si>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</si>
  <si>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</si>
  <si>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</si>
  <si>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</si>
  <si>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</si>
  <si>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</si>
  <si>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</si>
  <si>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</si>
  <si>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</si>
  <si>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</si>
  <si>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</si>
  <si>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</si>
  <si>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</si>
  <si>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</si>
  <si>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</si>
  <si>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</si>
  <si>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</si>
  <si>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</si>
  <si>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</si>
  <si>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</si>
  <si>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</si>
  <si>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</si>
  <si>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</si>
  <si>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</si>
  <si>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</si>
  <si>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</si>
  <si>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</si>
  <si>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</si>
  <si>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</si>
  <si>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</si>
  <si>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</si>
  <si>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</si>
  <si>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</si>
  <si>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</si>
  <si>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</si>
  <si>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</si>
  <si>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</si>
  <si>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</si>
  <si>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</si>
  <si>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</si>
  <si>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</si>
  <si>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</si>
  <si>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</si>
  <si>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</si>
  <si>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</si>
  <si>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</si>
  <si>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</si>
  <si>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</si>
  <si>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</si>
  <si>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</si>
  <si>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</si>
  <si>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</si>
  <si>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</si>
  <si>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</si>
  <si>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</si>
  <si>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</si>
  <si>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</si>
  <si>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</si>
  <si>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</si>
  <si>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</si>
  <si>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</si>
  <si>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</si>
  <si>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</si>
  <si>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</si>
  <si>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</si>
  <si>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</si>
  <si>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</si>
  <si>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</si>
  <si>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</si>
  <si>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</si>
  <si>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</si>
  <si>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</si>
  <si>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</si>
  <si>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</si>
  <si>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</si>
  <si>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</si>
  <si>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</si>
  <si>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</si>
  <si>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</si>
  <si>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</si>
  <si>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</si>
  <si>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</si>
  <si>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</si>
  <si>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</si>
  <si>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</si>
  <si>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</si>
  <si>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</si>
  <si>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</si>
  <si>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</si>
  <si>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</si>
  <si>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</si>
  <si>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</si>
  <si>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</si>
  <si>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</si>
  <si>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</si>
  <si>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</si>
  <si>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</si>
  <si>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</si>
  <si>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</si>
  <si>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</si>
  <si>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</si>
  <si>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</si>
  <si>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</si>
  <si>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</si>
  <si>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</si>
  <si>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</si>
  <si>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</si>
  <si>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</si>
  <si>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</si>
  <si>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</si>
  <si>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</si>
  <si>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</si>
  <si>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</si>
  <si>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</si>
  <si>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</si>
  <si>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</si>
  <si>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</si>
  <si>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</si>
  <si>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</si>
  <si>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</si>
  <si>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</si>
  <si>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</si>
  <si>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</si>
  <si>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</si>
  <si>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</si>
  <si>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</si>
  <si>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</si>
  <si>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</si>
  <si>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</si>
  <si>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</si>
  <si>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</si>
  <si>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</si>
  <si>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</si>
  <si>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</si>
  <si>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</si>
  <si>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</si>
  <si>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</si>
  <si>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</si>
  <si>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</si>
  <si>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</si>
  <si>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</si>
  <si>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</si>
  <si>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</si>
  <si>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</si>
  <si>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</si>
  <si>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</si>
  <si>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</si>
  <si>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</si>
  <si>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</si>
  <si>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</si>
  <si>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</si>
  <si>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</si>
  <si>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</si>
  <si>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</si>
  <si>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</si>
  <si>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</si>
  <si>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</si>
  <si>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</si>
  <si>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</si>
  <si>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</si>
  <si>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</si>
  <si>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</si>
  <si>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</si>
  <si>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</si>
  <si>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</si>
  <si>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</si>
  <si>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</si>
  <si>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</si>
  <si>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</si>
  <si>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</si>
  <si>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</si>
  <si>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</si>
  <si>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</si>
  <si>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</si>
  <si>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</si>
  <si>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</si>
  <si>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</si>
  <si>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</si>
  <si>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</si>
  <si>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</si>
  <si>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</si>
  <si>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</si>
  <si>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</si>
  <si>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</si>
  <si>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</si>
  <si>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</si>
  <si>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</si>
  <si>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</si>
  <si>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</si>
  <si>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</si>
  <si>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</si>
  <si>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</si>
  <si>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</si>
  <si>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</si>
  <si>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</si>
  <si>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</si>
  <si>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</si>
  <si>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</si>
  <si>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</si>
  <si>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</si>
  <si>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</si>
  <si>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</si>
  <si>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</si>
  <si>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</si>
  <si>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</si>
  <si>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</si>
  <si>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</si>
  <si>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</si>
  <si>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</si>
  <si>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</si>
  <si>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</si>
  <si>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</si>
  <si>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</si>
  <si>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</si>
  <si>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</si>
  <si>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</si>
  <si>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</si>
  <si>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</si>
  <si>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</si>
  <si>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</si>
  <si>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</si>
  <si>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</si>
  <si>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</si>
  <si>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</si>
  <si>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</si>
  <si>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</si>
  <si>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</si>
  <si>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</si>
  <si>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</si>
  <si>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</si>
  <si>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</si>
  <si>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</si>
  <si>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</si>
  <si>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</si>
  <si>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</si>
  <si>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</si>
  <si>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</si>
  <si>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</si>
  <si>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</si>
  <si>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</si>
  <si>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</si>
  <si>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</si>
  <si>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</si>
  <si>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</si>
  <si>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</si>
  <si>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</si>
  <si>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</si>
  <si>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</si>
  <si>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</si>
  <si>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</si>
  <si>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</si>
  <si>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</si>
  <si>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</si>
  <si>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</si>
  <si>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</si>
  <si>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</si>
  <si>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</si>
  <si>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</si>
  <si>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</si>
  <si>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</si>
  <si>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</si>
  <si>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</si>
  <si>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</si>
  <si>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</si>
  <si>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</si>
  <si>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</si>
  <si>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</si>
  <si>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</si>
  <si>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</si>
  <si>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</si>
  <si>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</si>
  <si>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</si>
  <si>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</si>
  <si>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</si>
  <si>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</si>
  <si>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</si>
  <si>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</si>
  <si>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</si>
  <si>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</si>
  <si>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</si>
  <si>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</si>
  <si>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</si>
  <si>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</si>
  <si>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</si>
  <si>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</si>
  <si>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</si>
  <si>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</si>
  <si>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</si>
  <si>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</si>
  <si>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</si>
  <si>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</si>
  <si>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</si>
  <si>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</si>
  <si>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</si>
  <si>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</si>
  <si>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</si>
  <si>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</si>
  <si>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</si>
  <si>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</si>
  <si>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</si>
  <si>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</si>
  <si>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</si>
  <si>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</si>
  <si>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</si>
  <si>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</si>
  <si>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</si>
  <si>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</si>
  <si>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</si>
  <si>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</si>
  <si>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</si>
  <si>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</si>
  <si>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</si>
  <si>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</si>
  <si>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</si>
  <si>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</si>
  <si>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</si>
  <si>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</si>
  <si>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</si>
  <si>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</si>
  <si>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</si>
  <si>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</si>
  <si>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</si>
  <si>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</si>
  <si>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</si>
  <si>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</si>
  <si>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</si>
  <si>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</si>
  <si>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</si>
  <si>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</si>
  <si>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</si>
  <si>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</si>
  <si>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</si>
  <si>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</si>
  <si>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</si>
  <si>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</si>
  <si>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</si>
  <si>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</si>
  <si>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</si>
  <si>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</si>
  <si>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</si>
  <si>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</si>
  <si>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</si>
  <si>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</si>
  <si>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</si>
  <si>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</si>
  <si>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</si>
  <si>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</si>
  <si>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</si>
  <si>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</si>
  <si>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</si>
  <si>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</si>
  <si>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</si>
  <si>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</si>
  <si>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</si>
  <si>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</si>
  <si>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</si>
  <si>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</si>
  <si>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</si>
  <si>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</si>
  <si>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</si>
  <si>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</si>
  <si>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</si>
  <si>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</si>
  <si>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</si>
  <si>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</si>
  <si>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</si>
  <si>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</si>
  <si>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</si>
  <si>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</si>
  <si>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</si>
  <si>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</si>
  <si>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</si>
  <si>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</si>
  <si>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</si>
  <si>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</si>
  <si>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</si>
  <si>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</si>
  <si>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</si>
  <si>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</si>
  <si>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</si>
  <si>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</si>
  <si>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</si>
  <si>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</si>
  <si>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</si>
  <si>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</si>
  <si>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</si>
  <si>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</si>
  <si>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</si>
  <si>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</si>
  <si>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</si>
  <si>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</si>
  <si>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</si>
  <si>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</si>
  <si>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</si>
  <si>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</si>
  <si>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</si>
  <si>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</si>
  <si>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</si>
  <si>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</si>
  <si>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</si>
  <si>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</si>
  <si>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</si>
  <si>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</si>
  <si>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</si>
  <si>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</si>
  <si>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</si>
  <si>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</si>
  <si>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</si>
  <si>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</si>
  <si>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</si>
  <si>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</si>
  <si>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</si>
  <si>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</si>
  <si>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</si>
  <si>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</si>
  <si>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</si>
  <si>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</si>
  <si>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</si>
  <si>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</si>
  <si>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</si>
  <si>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</si>
  <si>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</si>
  <si>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</si>
  <si>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</si>
  <si>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</si>
  <si>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</si>
  <si>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</si>
  <si>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</si>
  <si>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</si>
  <si>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</si>
  <si>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</si>
  <si>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</si>
  <si>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</si>
  <si>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</si>
  <si>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</si>
  <si>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</si>
  <si>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</si>
  <si>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</si>
  <si>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</si>
  <si>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</si>
  <si>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</si>
  <si>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</si>
  <si>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</si>
  <si>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</si>
  <si>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</si>
  <si>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</si>
  <si>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</si>
  <si>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</si>
  <si>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</si>
  <si>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</si>
  <si>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</si>
  <si>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</si>
  <si>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</si>
  <si>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</si>
  <si>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</si>
  <si>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</si>
  <si>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</si>
  <si>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</si>
  <si>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</si>
  <si>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</si>
  <si>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</si>
  <si>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</si>
  <si>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</si>
  <si>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</si>
  <si>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</si>
  <si>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</si>
  <si>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</si>
  <si>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</si>
  <si>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</si>
  <si>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</si>
  <si>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</si>
  <si>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</si>
  <si>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</si>
  <si>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</si>
  <si>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</si>
  <si>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</si>
  <si>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</si>
  <si>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</si>
  <si>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</si>
  <si>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</si>
  <si>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</si>
  <si>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</si>
  <si>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</si>
  <si>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</si>
  <si>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</si>
  <si>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</si>
  <si>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</si>
  <si>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</si>
  <si>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</si>
  <si>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</si>
  <si>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</si>
  <si>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</si>
  <si>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</si>
  <si>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</si>
  <si>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</si>
  <si>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</si>
  <si>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</si>
  <si>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</si>
  <si>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</si>
  <si>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</si>
  <si>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</si>
  <si>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</si>
  <si>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</si>
  <si>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</si>
  <si>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</si>
  <si>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</si>
  <si>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</si>
  <si>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</si>
  <si>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</si>
  <si>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</si>
  <si>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</si>
  <si>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</si>
  <si>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</si>
  <si>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</si>
  <si>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</si>
  <si>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</si>
  <si>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</si>
  <si>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</si>
  <si>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</si>
  <si>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</si>
  <si>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</si>
  <si>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</si>
  <si>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</si>
  <si>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</si>
  <si>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</si>
  <si>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</si>
  <si>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</si>
  <si>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</si>
  <si>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</si>
  <si>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</si>
  <si>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</si>
  <si>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</si>
  <si>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</si>
  <si>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</si>
  <si>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</si>
  <si>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</si>
  <si>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</si>
  <si>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</si>
  <si>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</si>
  <si>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</si>
  <si>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</si>
  <si>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</si>
  <si>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</si>
  <si>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</si>
  <si>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</si>
  <si>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</si>
  <si>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</si>
  <si>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</si>
  <si>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</si>
  <si>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</si>
  <si>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</si>
  <si>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</si>
  <si>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</si>
  <si>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</si>
  <si>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</si>
  <si>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</si>
  <si>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</si>
  <si>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</si>
  <si>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</si>
  <si>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</si>
  <si>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</si>
  <si>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</si>
  <si>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</si>
  <si>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</si>
  <si>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</si>
  <si>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</si>
  <si>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</si>
  <si>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</si>
  <si>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</si>
  <si>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</si>
  <si>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</si>
  <si>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</si>
  <si>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</si>
  <si>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</si>
  <si>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</si>
  <si>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</si>
  <si>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</si>
  <si>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</si>
  <si>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</si>
  <si>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</si>
  <si>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</si>
  <si>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</si>
  <si>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</si>
  <si>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</si>
  <si>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</si>
  <si>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</si>
  <si>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</si>
  <si>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</si>
  <si>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</si>
  <si>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</si>
  <si>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</si>
  <si>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</si>
  <si>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</si>
  <si>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</si>
  <si>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</si>
  <si>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</si>
  <si>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</si>
  <si>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</si>
  <si>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</si>
  <si>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</si>
  <si>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</si>
  <si>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</si>
  <si>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</si>
  <si>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</si>
  <si>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</si>
  <si>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</si>
  <si>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</si>
  <si>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</si>
  <si>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</si>
  <si>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</si>
  <si>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</si>
  <si>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</si>
  <si>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</si>
  <si>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</si>
  <si>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</si>
  <si>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</si>
  <si>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</si>
  <si>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</si>
  <si>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</si>
  <si>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</si>
  <si>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</si>
  <si>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</si>
  <si>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</si>
  <si>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</si>
  <si>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</si>
  <si>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</si>
  <si>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</si>
  <si>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</si>
  <si>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</si>
  <si>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</si>
  <si>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</si>
  <si>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</si>
  <si>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</si>
  <si>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</si>
  <si>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</si>
  <si>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</si>
  <si>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</si>
  <si>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</si>
  <si>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</si>
  <si>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</si>
  <si>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</si>
  <si>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</si>
  <si>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</si>
  <si>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</si>
  <si>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</si>
  <si>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</si>
  <si>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</si>
  <si>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</si>
  <si>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</si>
  <si>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</si>
  <si>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</si>
  <si>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</si>
  <si>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</si>
  <si>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</si>
  <si>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</si>
  <si>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</si>
  <si>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</si>
  <si>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</si>
  <si>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</si>
  <si>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</si>
  <si>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</si>
  <si>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</si>
  <si>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</si>
  <si>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</si>
  <si>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</si>
  <si>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</si>
  <si>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</si>
  <si>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</si>
  <si>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</si>
  <si>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</si>
  <si>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</si>
  <si>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</si>
  <si>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</si>
  <si>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</si>
  <si>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</si>
  <si>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</si>
  <si>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</si>
  <si>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</si>
  <si>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</si>
  <si>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</si>
  <si>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</si>
  <si>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</si>
  <si>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</si>
  <si>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</si>
  <si>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</si>
  <si>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</si>
  <si>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</si>
  <si>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</si>
  <si>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</si>
  <si>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</si>
  <si>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</si>
  <si>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</si>
  <si>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</si>
  <si>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</si>
  <si>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</si>
  <si>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</si>
  <si>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</si>
  <si>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</si>
  <si>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</si>
  <si>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</si>
  <si>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</si>
  <si>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</si>
  <si>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</si>
  <si>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</si>
  <si>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</si>
  <si>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</si>
  <si>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</si>
  <si>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</si>
  <si>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</si>
  <si>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</si>
  <si>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</si>
  <si>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</si>
  <si>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</si>
  <si>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</si>
  <si>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</si>
  <si>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</si>
  <si>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</si>
  <si>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</si>
  <si>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</si>
  <si>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</si>
  <si>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</si>
  <si>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</si>
  <si>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</si>
  <si>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</si>
  <si>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</si>
  <si>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</si>
  <si>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</si>
  <si>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</si>
  <si>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</si>
  <si>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</si>
  <si>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</si>
  <si>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</si>
  <si>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</si>
  <si>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</si>
  <si>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</si>
  <si>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</si>
  <si>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</si>
  <si>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</si>
  <si>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</si>
  <si>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</si>
  <si>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</si>
  <si>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</si>
  <si>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</si>
  <si>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</si>
  <si>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</si>
  <si>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</si>
  <si>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</si>
  <si>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</si>
  <si>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</si>
  <si>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</si>
  <si>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</si>
  <si>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</si>
  <si>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</si>
  <si>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</si>
  <si>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</si>
  <si>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</si>
  <si>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</si>
  <si>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</si>
  <si>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</si>
  <si>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</si>
  <si>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</si>
  <si>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</si>
  <si>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</si>
  <si>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</si>
  <si>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</si>
  <si>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</si>
  <si>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</si>
  <si>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</si>
  <si>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</si>
  <si>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</si>
  <si>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</si>
  <si>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</si>
  <si>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</si>
  <si>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</si>
  <si>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</si>
  <si>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</si>
  <si>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</si>
  <si>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</si>
  <si>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</si>
  <si>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</si>
  <si>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</si>
  <si>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</si>
  <si>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</si>
  <si>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</si>
  <si>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</si>
  <si>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</si>
  <si>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</si>
  <si>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</si>
  <si>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</si>
  <si>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</si>
  <si>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</si>
  <si>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</si>
  <si>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</si>
  <si>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</si>
  <si>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</si>
  <si>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</si>
  <si>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</si>
  <si>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</si>
  <si>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</si>
  <si>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</si>
  <si>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</si>
  <si>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</si>
  <si>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</si>
  <si>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</si>
  <si>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</si>
  <si>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</si>
  <si>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</si>
  <si>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</si>
  <si>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</si>
  <si>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</si>
  <si>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</si>
  <si>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</si>
  <si>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</si>
  <si>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</si>
  <si>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</si>
  <si>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</si>
  <si>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</si>
  <si>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</si>
  <si>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</si>
  <si>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</si>
  <si>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</si>
  <si>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</si>
  <si>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</si>
  <si>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</si>
  <si>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</si>
  <si>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</si>
  <si>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</si>
  <si>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</si>
  <si>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</si>
  <si>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</si>
  <si>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</si>
  <si>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</si>
  <si>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</si>
  <si>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</si>
  <si>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</si>
  <si>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</si>
  <si>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</si>
  <si>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</si>
  <si>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</si>
  <si>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</si>
  <si>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</si>
  <si>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</si>
  <si>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</si>
  <si>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</si>
  <si>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</si>
  <si>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</si>
  <si>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</si>
  <si>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</si>
  <si>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</si>
  <si>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</si>
  <si>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</si>
  <si>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</si>
  <si>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</si>
  <si>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</si>
  <si>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</si>
  <si>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</si>
  <si>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</si>
  <si>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</si>
  <si>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</si>
  <si>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</si>
  <si>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</si>
  <si>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</si>
  <si>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</si>
  <si>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</si>
  <si>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</si>
  <si>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</si>
  <si>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</si>
  <si>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</si>
  <si>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</si>
  <si>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</si>
  <si>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</si>
  <si>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</si>
  <si>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</si>
  <si>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</si>
  <si>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</si>
  <si>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</si>
  <si>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</si>
  <si>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</si>
  <si>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</si>
  <si>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</si>
  <si>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</si>
  <si>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</si>
  <si>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</si>
  <si>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</si>
  <si>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</si>
  <si>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</si>
  <si>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</si>
  <si>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</si>
  <si>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</si>
  <si>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</si>
  <si>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</si>
  <si>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</si>
  <si>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</si>
  <si>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</si>
  <si>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</si>
  <si>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</si>
  <si>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</si>
  <si>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</si>
  <si>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</si>
  <si>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</si>
  <si>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</si>
  <si>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</si>
  <si>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</si>
  <si>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</si>
  <si>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</si>
  <si>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</si>
  <si>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</si>
  <si>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</si>
  <si>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</si>
  <si>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</si>
  <si>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</si>
  <si>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</si>
  <si>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</si>
  <si>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</si>
  <si>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</si>
  <si>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</si>
  <si>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</si>
  <si>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</si>
  <si>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</si>
  <si>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</si>
  <si>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</si>
  <si>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</si>
  <si>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</si>
  <si>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</si>
  <si>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</si>
  <si>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</si>
  <si>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</si>
  <si>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</si>
  <si>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</si>
  <si>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</si>
  <si>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</si>
  <si>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</si>
  <si>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</si>
  <si>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</si>
  <si>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</si>
  <si>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</si>
  <si>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</si>
  <si>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</si>
  <si>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</si>
  <si>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</si>
  <si>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</si>
  <si>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</si>
  <si>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</si>
  <si>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</si>
  <si>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</si>
  <si>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</si>
  <si>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</si>
  <si>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</si>
  <si>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</si>
  <si>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</si>
  <si>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</si>
  <si>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</si>
  <si>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</si>
  <si>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</si>
  <si>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</si>
  <si>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</si>
  <si>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</si>
  <si>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</si>
  <si>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</si>
  <si>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</si>
  <si>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</si>
  <si>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</si>
  <si>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</si>
  <si>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</si>
  <si>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</si>
  <si>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</si>
  <si>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</si>
  <si>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</si>
  <si>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</si>
  <si>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</si>
  <si>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</si>
  <si>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</si>
  <si>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</si>
  <si>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</si>
  <si>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</si>
  <si>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</si>
  <si>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</si>
  <si>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</si>
  <si>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</si>
  <si>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</si>
  <si>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</si>
  <si>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</si>
  <si>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</si>
  <si>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</si>
  <si>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</si>
  <si>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</si>
  <si>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</si>
  <si>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</si>
  <si>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</si>
  <si>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</si>
  <si>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</si>
  <si>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</si>
  <si>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</si>
  <si>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</si>
  <si>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</si>
  <si>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</si>
  <si>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</si>
  <si>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</si>
  <si>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</si>
  <si>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</si>
  <si>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</si>
  <si>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</si>
  <si>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</si>
  <si>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</si>
  <si>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</si>
  <si>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</si>
  <si>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</si>
  <si>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</si>
  <si>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</si>
  <si>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</si>
  <si>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</si>
  <si>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</si>
  <si>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</si>
  <si>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</si>
  <si>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</si>
  <si>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</si>
  <si>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</si>
  <si>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</si>
  <si>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</si>
  <si>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</si>
  <si>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</si>
  <si>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</si>
  <si>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</si>
  <si>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</si>
  <si>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</si>
  <si>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</si>
  <si>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</si>
  <si>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</si>
  <si>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</si>
  <si>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</si>
  <si>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</si>
  <si>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</si>
  <si>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</si>
  <si>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</si>
  <si>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</si>
  <si>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</si>
  <si>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</si>
  <si>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</si>
  <si>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</si>
  <si>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</si>
  <si>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</si>
  <si>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</si>
  <si>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</si>
  <si>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</si>
  <si>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</si>
  <si>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</si>
  <si>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</si>
  <si>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</si>
  <si>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</si>
  <si>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</si>
  <si>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</si>
  <si>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</si>
  <si>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</si>
  <si>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</si>
  <si>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</si>
  <si>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</si>
  <si>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</si>
  <si>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</si>
  <si>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</si>
  <si>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</si>
  <si>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</si>
  <si>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</si>
  <si>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</si>
  <si>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</si>
  <si>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</si>
  <si>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</si>
  <si>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</si>
  <si>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</si>
  <si>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</si>
  <si>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</si>
  <si>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</si>
  <si>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</si>
  <si>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</si>
  <si>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</si>
  <si>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</si>
  <si>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</si>
  <si>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</si>
  <si>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</si>
  <si>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</si>
  <si>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</si>
  <si>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</si>
  <si>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</si>
  <si>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</si>
  <si>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</si>
  <si>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</si>
  <si>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</si>
  <si>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</si>
  <si>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</si>
  <si>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</si>
  <si>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</si>
  <si>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</si>
  <si>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</si>
  <si>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</si>
  <si>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</si>
  <si>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</si>
  <si>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</si>
  <si>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</si>
  <si>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</si>
  <si>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</si>
  <si>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</si>
  <si>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</si>
  <si>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</si>
  <si>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</si>
  <si>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</si>
  <si>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</si>
  <si>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</si>
  <si>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</si>
  <si>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</si>
  <si>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</si>
  <si>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</si>
  <si>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</si>
  <si>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</si>
  <si>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</si>
  <si>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</si>
  <si>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</si>
  <si>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</si>
  <si>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</si>
  <si>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</si>
  <si>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</si>
  <si>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</si>
  <si>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</si>
  <si>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</si>
  <si>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</si>
  <si>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</si>
  <si>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</si>
  <si>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</si>
  <si>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</si>
  <si>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</si>
  <si>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</si>
  <si>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</si>
  <si>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</si>
  <si>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</si>
  <si>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</si>
  <si>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</si>
  <si>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</si>
  <si>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</si>
  <si>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</si>
  <si>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</si>
  <si>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</si>
  <si>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</si>
  <si>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</si>
  <si>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</si>
  <si>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</si>
  <si>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</si>
  <si>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</si>
  <si>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</si>
  <si>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</si>
  <si>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</si>
  <si>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</si>
  <si>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</si>
  <si>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</si>
  <si>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</si>
  <si>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</si>
  <si>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</si>
  <si>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</si>
  <si>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</si>
  <si>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</si>
  <si>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</si>
  <si>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</si>
  <si>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</si>
  <si>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</si>
  <si>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</si>
  <si>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</si>
  <si>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</si>
  <si>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</si>
  <si>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</si>
  <si>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</si>
  <si>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</si>
  <si>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</si>
  <si>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</si>
  <si>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</si>
  <si>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</si>
  <si>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</si>
  <si>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</si>
  <si>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</si>
  <si>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</si>
  <si>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</si>
  <si>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</si>
  <si>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</si>
  <si>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</si>
  <si>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</si>
  <si>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</si>
  <si>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</si>
  <si>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</si>
  <si>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</si>
  <si>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</si>
  <si>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</si>
  <si>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</si>
  <si>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</si>
  <si>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</si>
  <si>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</si>
  <si>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</si>
  <si>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</si>
  <si>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</si>
  <si>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</si>
  <si>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</si>
  <si>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</si>
  <si>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</si>
  <si>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</si>
  <si>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</si>
  <si>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</si>
  <si>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</si>
  <si>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</si>
  <si>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</si>
  <si>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</si>
  <si>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</si>
  <si>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</si>
  <si>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</si>
  <si>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</si>
  <si>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</si>
  <si>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</si>
  <si>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</si>
  <si>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</si>
  <si>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</si>
  <si>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</si>
  <si>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</si>
  <si>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</si>
  <si>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</si>
  <si>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</si>
  <si>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</si>
  <si>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</si>
  <si>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</si>
  <si>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</si>
  <si>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</si>
  <si>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</si>
  <si>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</si>
  <si>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</si>
  <si>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</si>
  <si>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</si>
  <si>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</si>
  <si>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</si>
  <si>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</si>
  <si>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</si>
  <si>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</si>
  <si>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</si>
  <si>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</si>
  <si>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</si>
  <si>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</si>
  <si>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</si>
  <si>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</si>
  <si>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</si>
  <si>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</si>
  <si>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</si>
  <si>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</si>
  <si>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</si>
  <si>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</si>
  <si>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</si>
  <si>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</si>
  <si>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</si>
  <si>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</si>
  <si>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</si>
  <si>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</si>
  <si>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</si>
  <si>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</si>
  <si>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</si>
  <si>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</si>
  <si>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</si>
  <si>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</si>
  <si>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</si>
  <si>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</si>
  <si>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</si>
  <si>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</si>
  <si>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</si>
  <si>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</si>
  <si>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</si>
  <si>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</si>
  <si>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</si>
  <si>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</si>
  <si>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</si>
  <si>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</si>
  <si>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</si>
  <si>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</si>
  <si>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</si>
  <si>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</si>
  <si>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</si>
  <si>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</si>
  <si>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</si>
  <si>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</si>
  <si>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</si>
  <si>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</si>
  <si>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</si>
  <si>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</si>
  <si>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</si>
  <si>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</si>
  <si>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</si>
  <si>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</si>
  <si>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</si>
  <si>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</si>
  <si>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</si>
  <si>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</si>
  <si>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</si>
  <si>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</si>
  <si>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</si>
  <si>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</si>
  <si>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</si>
  <si>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</si>
  <si>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</si>
  <si>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</si>
  <si>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</si>
  <si>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</si>
  <si>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</si>
  <si>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</si>
  <si>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</si>
  <si>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</si>
  <si>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</si>
  <si>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</si>
  <si>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</si>
  <si>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</si>
  <si>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</si>
  <si>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</si>
  <si>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</si>
  <si>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</si>
  <si>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</si>
  <si>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</si>
  <si>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</si>
  <si>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</si>
  <si>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</si>
  <si>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</si>
  <si>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</si>
  <si>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</si>
  <si>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</si>
  <si>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</si>
  <si>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</si>
  <si>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</si>
  <si>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</si>
  <si>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</si>
  <si>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</si>
  <si>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</si>
  <si>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</si>
  <si>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</si>
  <si>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</si>
  <si>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</si>
  <si>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</si>
  <si>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</si>
  <si>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</si>
  <si>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</si>
  <si>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</si>
  <si>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</si>
  <si>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</si>
  <si>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</si>
  <si>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</si>
  <si>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</si>
  <si>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</si>
  <si>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</si>
  <si>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</si>
  <si>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</si>
  <si>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</si>
  <si>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</si>
  <si>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</si>
  <si>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</si>
  <si>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</si>
  <si>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</si>
  <si>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</si>
  <si>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</si>
  <si>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</si>
  <si>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</si>
  <si>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</si>
  <si>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</si>
  <si>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</si>
  <si>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</si>
  <si>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</si>
  <si>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</si>
  <si>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</si>
  <si>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</si>
  <si>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</si>
  <si>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</si>
  <si>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</si>
  <si>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</si>
  <si>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</si>
  <si>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</si>
  <si>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</si>
  <si>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</si>
  <si>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</si>
  <si>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</si>
  <si>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</si>
  <si>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</si>
  <si>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</si>
  <si>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</si>
  <si>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</si>
  <si>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</si>
  <si>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</si>
  <si>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</si>
  <si>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</si>
  <si>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</si>
  <si>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</si>
  <si>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</si>
  <si>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</si>
  <si>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</si>
  <si>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</si>
  <si>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</si>
  <si>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</si>
  <si>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</si>
  <si>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</si>
  <si>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</si>
  <si>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</si>
  <si>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</si>
  <si>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</si>
  <si>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</si>
  <si>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</si>
  <si>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</si>
  <si>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</si>
  <si>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</si>
  <si>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</si>
  <si>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</si>
  <si>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</si>
  <si>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</si>
  <si>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</si>
  <si>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</si>
  <si>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</si>
  <si>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</si>
  <si>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</si>
  <si>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</si>
  <si>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</si>
  <si>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</si>
  <si>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</si>
  <si>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</si>
  <si>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</si>
  <si>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</si>
  <si>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</si>
  <si>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</si>
  <si>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</si>
  <si>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</si>
  <si>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</si>
  <si>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</si>
  <si>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</si>
  <si>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</si>
  <si>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</si>
  <si>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</si>
  <si>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</si>
  <si>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</si>
  <si>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</si>
  <si>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</si>
  <si>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</si>
  <si>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</si>
  <si>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</si>
  <si>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</si>
  <si>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</si>
  <si>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</si>
  <si>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</si>
  <si>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</si>
  <si>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</si>
  <si>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</si>
  <si>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</si>
  <si>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</si>
  <si>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</si>
  <si>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</si>
  <si>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</si>
  <si>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</si>
  <si>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</si>
  <si>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</si>
  <si>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</si>
  <si>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</si>
  <si>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</si>
  <si>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</si>
  <si>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</si>
  <si>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</si>
  <si>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</si>
  <si>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</si>
  <si>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</si>
  <si>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</si>
  <si>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</si>
  <si>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</si>
  <si>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</si>
  <si>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</si>
  <si>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</si>
  <si>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</si>
  <si>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</si>
  <si>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</si>
  <si>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</si>
  <si>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</si>
  <si>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</si>
  <si>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</si>
  <si>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</si>
  <si>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</si>
  <si>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</si>
  <si>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</si>
  <si>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</si>
  <si>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</si>
  <si>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</si>
  <si>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</si>
  <si>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</si>
  <si>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</si>
  <si>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</si>
  <si>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</si>
  <si>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</si>
  <si>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</si>
  <si>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</si>
  <si>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</si>
  <si>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</si>
  <si>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</si>
  <si>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</si>
  <si>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</si>
  <si>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</si>
  <si>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</si>
  <si>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</si>
  <si>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</si>
  <si>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</si>
  <si>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</si>
  <si>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</si>
  <si>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</si>
  <si>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</si>
  <si>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</si>
  <si>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</si>
  <si>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</si>
  <si>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</si>
  <si>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</si>
  <si>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</si>
  <si>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</si>
  <si>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</si>
  <si>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</si>
  <si>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</si>
  <si>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</si>
  <si>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</si>
  <si>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</si>
  <si>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</si>
  <si>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</si>
  <si>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</si>
  <si>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</si>
  <si>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</si>
  <si>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</si>
  <si>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</si>
  <si>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</si>
  <si>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</si>
  <si>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</si>
  <si>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</si>
  <si>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</si>
  <si>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</si>
  <si>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</si>
  <si>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</si>
  <si>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</si>
  <si>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</si>
  <si>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</si>
  <si>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</si>
  <si>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</si>
  <si>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</si>
  <si>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</si>
  <si>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</si>
  <si>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</si>
  <si>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</si>
  <si>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</si>
  <si>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</si>
  <si>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</si>
  <si>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</si>
  <si>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</si>
  <si>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</si>
  <si>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</si>
  <si>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</si>
  <si>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</si>
  <si>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</si>
  <si>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</si>
  <si>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</si>
  <si>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</si>
  <si>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</si>
  <si>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</si>
  <si>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</si>
  <si>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</si>
  <si>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</si>
  <si>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</si>
  <si>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</si>
  <si>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</si>
  <si>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</si>
  <si>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</si>
  <si>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</si>
  <si>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</si>
  <si>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</si>
  <si>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</si>
  <si>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</si>
  <si>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</si>
  <si>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</si>
  <si>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</si>
  <si>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</si>
  <si>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</si>
  <si>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</si>
  <si>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</si>
  <si>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</si>
  <si>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</si>
  <si>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</si>
  <si>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</si>
  <si>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</si>
  <si>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</si>
  <si>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</si>
  <si>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</si>
  <si>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</si>
  <si>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</si>
  <si>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</si>
  <si>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</si>
  <si>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</si>
  <si>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</si>
  <si>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</si>
  <si>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</si>
  <si>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</si>
  <si>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</si>
  <si>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</si>
  <si>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</si>
  <si>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</si>
  <si>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</si>
  <si>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</si>
  <si>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</si>
  <si>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</si>
  <si>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</si>
  <si>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</si>
  <si>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</si>
  <si>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</si>
  <si>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</si>
  <si>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</si>
  <si>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</si>
  <si>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</si>
  <si>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</si>
  <si>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</si>
  <si>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</si>
  <si>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</si>
  <si>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</si>
  <si>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</si>
  <si>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</si>
  <si>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</si>
  <si>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</si>
  <si>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</si>
  <si>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</si>
  <si>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</si>
  <si>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</si>
  <si>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</si>
  <si>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</si>
  <si>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</si>
  <si>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</si>
  <si>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</si>
  <si>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</si>
  <si>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</si>
  <si>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</si>
  <si>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</si>
  <si>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</si>
  <si>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</si>
  <si>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</si>
  <si>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</si>
  <si>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</si>
  <si>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</si>
  <si>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</si>
  <si>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</si>
  <si>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</si>
  <si>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</si>
  <si>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</si>
  <si>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</si>
  <si>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</si>
  <si>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</si>
  <si>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</si>
  <si>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</si>
  <si>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</si>
  <si>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</si>
  <si>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</si>
  <si>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</si>
  <si>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</si>
  <si>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</si>
  <si>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</si>
  <si>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</si>
  <si>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</si>
  <si>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</si>
  <si>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</si>
  <si>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</si>
  <si>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</si>
  <si>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</si>
  <si>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</si>
  <si>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</si>
  <si>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</si>
  <si>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</si>
  <si>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</si>
  <si>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</si>
  <si>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</si>
  <si>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</si>
  <si>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</si>
  <si>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</si>
  <si>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</si>
  <si>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</si>
  <si>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</si>
  <si>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</si>
  <si>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</si>
  <si>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</si>
  <si>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</si>
  <si>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</si>
  <si>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</si>
  <si>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</si>
  <si>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</si>
  <si>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</si>
  <si>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</si>
  <si>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</si>
  <si>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</si>
  <si>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</si>
  <si>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</si>
  <si>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</si>
  <si>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</si>
  <si>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</si>
  <si>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</si>
  <si>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</si>
  <si>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</si>
  <si>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</si>
  <si>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</si>
  <si>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</si>
  <si>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</si>
  <si>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</si>
  <si>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</si>
  <si>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</si>
  <si>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</si>
  <si>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</si>
  <si>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</si>
  <si>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</si>
  <si>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</si>
  <si>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</si>
  <si>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</si>
  <si>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</si>
  <si>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</si>
  <si>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</si>
  <si>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</si>
  <si>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</si>
  <si>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</si>
  <si>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</si>
  <si>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</si>
  <si>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</si>
  <si>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</si>
  <si>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</si>
  <si>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</si>
  <si>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</si>
  <si>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</si>
  <si>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</si>
  <si>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</si>
  <si>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</si>
  <si>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</si>
  <si>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</si>
  <si>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</si>
  <si>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</si>
  <si>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</si>
  <si>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</si>
  <si>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</si>
  <si>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</si>
  <si>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</si>
  <si>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</si>
  <si>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</si>
  <si>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</si>
  <si>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</si>
  <si>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</si>
  <si>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</si>
  <si>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</si>
  <si>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</si>
  <si>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</si>
  <si>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</si>
  <si>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</si>
  <si>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</si>
  <si>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</si>
  <si>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</si>
  <si>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</si>
  <si>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</si>
  <si>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</si>
  <si>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</si>
  <si>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</si>
  <si>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</si>
  <si>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</si>
  <si>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</si>
  <si>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</si>
  <si>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</si>
  <si>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</si>
  <si>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</si>
  <si>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</si>
  <si>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</si>
  <si>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</si>
  <si>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</si>
  <si>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</si>
  <si>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</si>
  <si>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</si>
  <si>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</si>
  <si>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</si>
  <si>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</si>
  <si>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</si>
  <si>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</si>
  <si>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</si>
  <si>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</si>
  <si>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</si>
  <si>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</si>
  <si>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</si>
  <si>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</si>
  <si>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</si>
  <si>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</si>
  <si>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</si>
  <si>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</si>
  <si>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</si>
  <si>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</si>
  <si>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</si>
  <si>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</si>
  <si>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</si>
  <si>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</si>
  <si>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</si>
  <si>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</si>
  <si>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</si>
  <si>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</si>
  <si>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</si>
  <si>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</si>
  <si>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</si>
  <si>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</si>
  <si>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</si>
  <si>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</si>
  <si>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</si>
  <si>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</si>
  <si>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</si>
  <si>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</si>
  <si>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</si>
  <si>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</si>
  <si>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</si>
  <si>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</si>
  <si>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</si>
  <si>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</si>
  <si>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</si>
  <si>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</si>
  <si>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</si>
  <si>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</si>
  <si>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</si>
  <si>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</si>
  <si>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</si>
  <si>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</si>
  <si>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</si>
  <si>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</si>
  <si>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</si>
  <si>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</si>
  <si>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</si>
  <si>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</si>
  <si>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</si>
  <si>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</si>
  <si>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</si>
  <si>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</si>
  <si>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</si>
  <si>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</si>
  <si>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</si>
  <si>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</si>
  <si>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</si>
  <si>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</si>
  <si>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</si>
  <si>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</si>
  <si>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</si>
  <si>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</si>
  <si>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</si>
  <si>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</si>
  <si>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</si>
  <si>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</si>
  <si>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</si>
  <si>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</si>
  <si>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</si>
  <si>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</si>
  <si>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</si>
  <si>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</si>
  <si>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</si>
  <si>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</si>
  <si>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</si>
  <si>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</si>
  <si>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</si>
  <si>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</si>
  <si>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</si>
  <si>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</si>
  <si>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</si>
  <si>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</si>
  <si>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</si>
  <si>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</si>
  <si>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</si>
  <si>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</si>
  <si>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</si>
  <si>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</si>
  <si>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</si>
  <si>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</si>
  <si>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</si>
  <si>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</si>
  <si>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</si>
  <si>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</si>
  <si>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</si>
  <si>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</si>
  <si>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</si>
  <si>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</si>
  <si>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</si>
  <si>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</si>
  <si>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</si>
  <si>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</si>
  <si>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</si>
  <si>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</si>
  <si>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</si>
  <si>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</si>
  <si>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</si>
  <si>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</si>
  <si>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</si>
  <si>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</si>
  <si>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</si>
  <si>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</si>
  <si>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</si>
  <si>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</si>
  <si>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</si>
  <si>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</si>
  <si>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</si>
  <si>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</si>
  <si>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</si>
  <si>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</si>
  <si>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</si>
  <si>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</si>
  <si>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</si>
  <si>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</si>
  <si>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</si>
  <si>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</si>
  <si>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</si>
  <si>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</si>
  <si>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</si>
  <si>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</si>
  <si>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</si>
  <si>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</si>
  <si>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</si>
  <si>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</si>
  <si>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</si>
  <si>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</si>
  <si>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</si>
  <si>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</si>
  <si>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</si>
  <si>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</si>
  <si>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</si>
  <si>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</si>
  <si>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</si>
  <si>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</si>
  <si>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</si>
  <si>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</si>
  <si>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</si>
  <si>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</si>
  <si>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</si>
  <si>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</si>
  <si>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</si>
  <si>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</si>
  <si>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</si>
  <si>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</si>
  <si>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</si>
  <si>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</si>
  <si>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</si>
  <si>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</si>
  <si>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</si>
  <si>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</si>
  <si>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</si>
  <si>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</si>
  <si>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</si>
  <si>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</si>
  <si>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</si>
  <si>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</si>
  <si>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</si>
  <si>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</si>
  <si>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</si>
  <si>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</si>
  <si>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</si>
  <si>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</si>
  <si>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</si>
  <si>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</si>
  <si>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</si>
  <si>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</si>
  <si>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</si>
  <si>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</si>
  <si>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</si>
  <si>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</si>
  <si>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</si>
  <si>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</si>
  <si>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</si>
  <si>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</si>
  <si>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</si>
  <si>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</si>
  <si>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</si>
  <si>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</si>
  <si>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</si>
  <si>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</si>
  <si>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</si>
  <si>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</si>
  <si>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</si>
  <si>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</si>
  <si>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</si>
  <si>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</si>
  <si>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</si>
  <si>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</si>
  <si>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</si>
  <si>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</si>
  <si>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</si>
  <si>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</si>
  <si>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</si>
  <si>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</si>
  <si>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</si>
  <si>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</si>
  <si>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</si>
  <si>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</si>
  <si>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</si>
  <si>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</si>
  <si>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</si>
  <si>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</si>
  <si>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</si>
  <si>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</si>
  <si>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</si>
  <si>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</si>
  <si>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</si>
  <si>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</si>
  <si>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</si>
  <si>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</si>
  <si>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</si>
  <si>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</si>
  <si>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</si>
  <si>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</si>
  <si>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</si>
  <si>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</si>
  <si>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</si>
  <si>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</si>
  <si>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</si>
  <si>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</si>
  <si>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</si>
  <si>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</si>
  <si>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</si>
  <si>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</si>
  <si>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</si>
  <si>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</si>
  <si>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</si>
  <si>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</si>
  <si>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</si>
  <si>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</si>
  <si>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</si>
  <si>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</si>
  <si>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</si>
  <si>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</si>
  <si>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</si>
  <si>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</si>
  <si>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</si>
  <si>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</si>
  <si>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</si>
  <si>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</si>
  <si>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</si>
  <si>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</si>
  <si>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</si>
  <si>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</si>
  <si>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</si>
  <si>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</si>
  <si>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</si>
  <si>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</si>
  <si>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</si>
  <si>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</si>
  <si>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</si>
  <si>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</si>
  <si>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</si>
  <si>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</si>
  <si>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</si>
  <si>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</si>
  <si>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</si>
  <si>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</si>
  <si>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</si>
  <si>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</si>
  <si>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</si>
  <si>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</si>
  <si>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</si>
  <si>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</si>
  <si>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</si>
  <si>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</si>
  <si>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</si>
  <si>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</si>
  <si>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</si>
  <si>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</si>
  <si>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</si>
  <si>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</si>
  <si>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</si>
  <si>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</si>
  <si>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</si>
  <si>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</si>
  <si>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</si>
  <si>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</si>
  <si>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</si>
  <si>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</si>
  <si>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</si>
  <si>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</si>
  <si>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</si>
  <si>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</si>
  <si>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</si>
  <si>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</si>
  <si>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</si>
  <si>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</si>
  <si>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</si>
  <si>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</si>
  <si>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</si>
  <si>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</si>
  <si>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</si>
  <si>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</si>
  <si>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</si>
  <si>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</si>
  <si>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</si>
  <si>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</si>
  <si>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</si>
  <si>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</si>
  <si>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</si>
  <si>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</si>
  <si>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</si>
  <si>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</si>
  <si>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</si>
  <si>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</si>
  <si>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</si>
  <si>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</si>
  <si>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</si>
  <si>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</si>
  <si>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</si>
  <si>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</si>
  <si>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</si>
  <si>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</si>
  <si>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</si>
  <si>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</si>
  <si>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</si>
  <si>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</si>
  <si>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</si>
  <si>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</si>
  <si>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</si>
  <si>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</si>
  <si>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</si>
  <si>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</si>
  <si>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</si>
  <si>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</si>
  <si>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</si>
  <si>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</si>
  <si>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</si>
  <si>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</si>
  <si>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</si>
  <si>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</si>
  <si>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</si>
  <si>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</si>
  <si>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</si>
  <si>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</si>
  <si>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</si>
  <si>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</si>
  <si>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</si>
  <si>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</si>
  <si>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</si>
  <si>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</si>
  <si>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</si>
  <si>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</si>
  <si>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</si>
  <si>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</si>
  <si>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</si>
  <si>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</si>
  <si>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</si>
  <si>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</si>
  <si>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</si>
  <si>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</si>
  <si>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</si>
  <si>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</si>
  <si>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</si>
  <si>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</si>
  <si>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</si>
  <si>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</si>
  <si>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</si>
  <si>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</si>
  <si>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</si>
  <si>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</si>
  <si>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</si>
  <si>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</si>
  <si>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</si>
  <si>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</si>
  <si>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</si>
  <si>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</si>
  <si>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</si>
  <si>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</si>
  <si>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</si>
  <si>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</si>
  <si>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</si>
  <si>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</si>
  <si>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</si>
  <si>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</si>
  <si>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</si>
  <si>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</si>
  <si>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</si>
  <si>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</si>
  <si>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</si>
  <si>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</si>
  <si>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</si>
  <si>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</si>
  <si>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</si>
  <si>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</si>
  <si>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</si>
  <si>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</si>
  <si>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</si>
  <si>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</si>
  <si>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</si>
  <si>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</si>
  <si>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</si>
  <si>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</si>
  <si>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</si>
  <si>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</si>
  <si>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</si>
  <si>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</si>
  <si>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</si>
  <si>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</si>
  <si>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</si>
  <si>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</si>
  <si>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</si>
  <si>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</si>
  <si>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</si>
  <si>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</si>
  <si>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</si>
  <si>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</si>
  <si>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</si>
  <si>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</si>
  <si>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</si>
  <si>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</si>
  <si>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</si>
  <si>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</si>
  <si>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</si>
  <si>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</si>
  <si>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</si>
  <si>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</si>
  <si>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</si>
  <si>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</si>
  <si>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</si>
  <si>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</si>
  <si>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</si>
  <si>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</si>
  <si>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</si>
  <si>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</si>
  <si>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</si>
  <si>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</si>
  <si>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</si>
  <si>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</si>
  <si>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</si>
  <si>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</si>
  <si>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</si>
  <si>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</si>
  <si>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</si>
  <si>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</si>
  <si>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</si>
  <si>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</si>
  <si>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</si>
  <si>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</si>
  <si>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</si>
  <si>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</si>
  <si>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</si>
  <si>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</si>
  <si>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</si>
  <si>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</si>
  <si>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</si>
  <si>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</si>
  <si>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</si>
  <si>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</si>
  <si>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</si>
  <si>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</si>
  <si>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</si>
  <si>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</si>
  <si>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</si>
  <si>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</si>
  <si>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</si>
  <si>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</si>
  <si>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</si>
  <si>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</si>
  <si>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</si>
  <si>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</si>
  <si>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</si>
  <si>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</si>
  <si>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</si>
  <si>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</si>
  <si>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</si>
  <si>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</si>
  <si>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</si>
  <si>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</si>
  <si>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</si>
  <si>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</si>
  <si>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</si>
  <si>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</si>
  <si>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</si>
  <si>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</si>
  <si>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</si>
  <si>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</si>
  <si>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</si>
  <si>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</si>
  <si>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</si>
  <si>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</si>
  <si>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</si>
  <si>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</si>
  <si>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</si>
  <si>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</si>
  <si>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</si>
  <si>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</si>
  <si>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</si>
  <si>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</si>
  <si>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</si>
  <si>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</si>
  <si>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</si>
  <si>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</si>
  <si>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</si>
  <si>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</si>
  <si>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</si>
  <si>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</si>
  <si>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</si>
  <si>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</si>
  <si>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</si>
  <si>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</si>
  <si>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</si>
  <si>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</si>
  <si>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</si>
  <si>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</si>
  <si>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</si>
  <si>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</si>
  <si>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</si>
  <si>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</si>
  <si>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</si>
  <si>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</si>
  <si>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</si>
  <si>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</si>
  <si>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</si>
  <si>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</si>
  <si>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</si>
  <si>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</si>
  <si>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</si>
  <si>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</si>
  <si>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</si>
  <si>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</si>
  <si>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</si>
  <si>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</si>
  <si>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</si>
  <si>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</si>
  <si>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</si>
  <si>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</si>
  <si>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</si>
  <si>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</si>
  <si>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</si>
  <si>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</si>
  <si>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</si>
  <si>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</si>
  <si>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</si>
  <si>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</si>
  <si>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</si>
  <si>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</si>
  <si>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</si>
  <si>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</si>
  <si>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</si>
  <si>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</si>
  <si>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</si>
  <si>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</si>
  <si>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</si>
  <si>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</si>
  <si>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</si>
  <si>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</si>
  <si>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</si>
  <si>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</si>
  <si>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</si>
  <si>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</si>
  <si>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</si>
  <si>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</si>
  <si>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</si>
  <si>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</si>
  <si>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</si>
  <si>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</si>
  <si>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</si>
  <si>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</si>
  <si>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</si>
  <si>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</si>
  <si>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</si>
  <si>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</si>
  <si>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</si>
  <si>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</si>
  <si>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</si>
  <si>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</si>
  <si>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</si>
  <si>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</si>
  <si>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</si>
  <si>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</si>
  <si>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</si>
  <si>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</si>
  <si>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</si>
  <si>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</si>
  <si>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</si>
  <si>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</si>
  <si>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</si>
  <si>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</si>
  <si>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</si>
  <si>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</si>
  <si>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</si>
  <si>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</si>
  <si>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</si>
  <si>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</si>
  <si>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</si>
  <si>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</si>
  <si>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</si>
  <si>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</si>
  <si>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</si>
  <si>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</si>
  <si>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</si>
  <si>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</si>
  <si>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</si>
  <si>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</si>
  <si>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</si>
  <si>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</si>
  <si>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</si>
  <si>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</si>
  <si>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</si>
  <si>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</si>
  <si>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</si>
  <si>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</si>
  <si>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</si>
  <si>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</si>
  <si>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</si>
  <si>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</si>
  <si>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</si>
  <si>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</si>
  <si>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</si>
  <si>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</si>
  <si>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</si>
  <si>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</si>
  <si>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</si>
  <si>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</si>
  <si>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</si>
  <si>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</si>
  <si>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</si>
  <si>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</si>
  <si>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</si>
  <si>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</si>
  <si>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</si>
  <si>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</si>
  <si>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</si>
  <si>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</si>
  <si>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</si>
  <si>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</si>
  <si>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</si>
  <si>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</si>
  <si>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</si>
  <si>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</si>
  <si>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</si>
  <si>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</si>
  <si>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</si>
  <si>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</si>
  <si>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</si>
  <si>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</si>
  <si>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</si>
  <si>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</si>
  <si>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</si>
  <si>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</si>
  <si>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</si>
  <si>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</si>
  <si>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</si>
  <si>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</si>
  <si>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</si>
  <si>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</si>
  <si>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</si>
  <si>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</si>
  <si>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</si>
  <si>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</si>
  <si>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</si>
  <si>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</si>
  <si>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</si>
  <si>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</si>
  <si>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</si>
  <si>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</si>
  <si>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</si>
  <si>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</si>
  <si>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</si>
  <si>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</si>
  <si>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</si>
  <si>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</si>
  <si>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</si>
  <si>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</si>
  <si>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</si>
  <si>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</si>
  <si>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</si>
  <si>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</si>
  <si>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</si>
  <si>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</si>
  <si>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</si>
  <si>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</si>
  <si>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</si>
  <si>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</si>
  <si>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</si>
  <si>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</si>
  <si>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</si>
  <si>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</si>
  <si>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</si>
  <si>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</si>
  <si>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</si>
  <si>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</si>
  <si>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</si>
  <si>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</si>
  <si>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</si>
  <si>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</si>
  <si>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</si>
  <si>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</si>
  <si>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</si>
  <si>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</si>
  <si>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</si>
  <si>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</si>
  <si>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</si>
  <si>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</si>
  <si>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</si>
  <si>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</si>
  <si>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</si>
  <si>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</si>
  <si>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</si>
  <si>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</si>
  <si>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</si>
  <si>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</si>
  <si>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</si>
  <si>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</si>
  <si>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</si>
  <si>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</si>
  <si>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</si>
  <si>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</si>
  <si>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</si>
  <si>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</si>
  <si>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</si>
  <si>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</si>
  <si>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</si>
  <si>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</si>
  <si>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</si>
  <si>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</si>
  <si>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</si>
  <si>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</si>
  <si>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</si>
  <si>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</si>
  <si>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</si>
  <si>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</si>
  <si>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</si>
  <si>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</si>
  <si>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</si>
  <si>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</si>
  <si>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</si>
  <si>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</si>
  <si>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</si>
  <si>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</si>
  <si>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</si>
  <si>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</si>
  <si>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</si>
  <si>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</si>
  <si>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</si>
  <si>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</si>
  <si>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</si>
  <si>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</si>
  <si>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</si>
  <si>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</si>
  <si>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</si>
  <si>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</si>
  <si>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</si>
  <si>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</si>
  <si>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</si>
  <si>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</si>
  <si>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</si>
  <si>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</si>
  <si>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</si>
  <si>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</si>
  <si>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</si>
  <si>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</si>
  <si>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</si>
  <si>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</si>
  <si>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</si>
  <si>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</si>
  <si>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</si>
  <si>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</si>
  <si>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</si>
  <si>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</si>
  <si>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</si>
  <si>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</si>
  <si>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</si>
  <si>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</si>
  <si>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</si>
  <si>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</si>
  <si>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</si>
  <si>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</si>
  <si>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</si>
  <si>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</si>
  <si>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</si>
  <si>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</si>
  <si>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</si>
  <si>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</si>
  <si>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</si>
  <si>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</si>
  <si>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</si>
  <si>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</si>
  <si>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</si>
  <si>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</si>
  <si>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</si>
  <si>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</si>
  <si>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</si>
  <si>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</si>
  <si>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</si>
  <si>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</si>
  <si>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</si>
  <si>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</si>
  <si>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</si>
  <si>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</si>
  <si>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</si>
  <si>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</si>
  <si>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</si>
  <si>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</si>
  <si>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</si>
  <si>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</si>
  <si>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</si>
  <si>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</si>
  <si>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</si>
  <si>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</si>
  <si>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</si>
  <si>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</si>
  <si>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</si>
  <si>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</si>
  <si>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</si>
  <si>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</si>
  <si>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</si>
  <si>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</si>
  <si>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</si>
  <si>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</si>
  <si>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</si>
  <si>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</si>
  <si>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</si>
  <si>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</si>
  <si>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</si>
  <si>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</si>
  <si>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</si>
  <si>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</si>
  <si>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</si>
  <si>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</si>
  <si>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</si>
  <si>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</si>
  <si>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</si>
  <si>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</si>
  <si>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</si>
  <si>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</si>
  <si>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</si>
  <si>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</si>
  <si>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</si>
  <si>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</si>
  <si>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</si>
  <si>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</si>
  <si>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</si>
  <si>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</si>
  <si>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</si>
  <si>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</si>
  <si>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</si>
  <si>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</si>
  <si>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</si>
  <si>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</si>
  <si>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</si>
  <si>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</si>
  <si>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</si>
  <si>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</si>
  <si>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</si>
  <si>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</si>
  <si>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</si>
  <si>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</si>
  <si>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</si>
  <si>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</si>
  <si>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</si>
  <si>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</si>
  <si>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</si>
  <si>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</si>
  <si>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</si>
  <si>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</si>
  <si>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</si>
  <si>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</si>
  <si>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</si>
  <si>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</si>
  <si>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</si>
  <si>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</si>
  <si>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</si>
  <si>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</si>
  <si>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</si>
  <si>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</si>
  <si>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</si>
  <si>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</si>
  <si>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</si>
  <si>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</si>
  <si>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</si>
  <si>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</si>
  <si>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</si>
  <si>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</si>
  <si>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</si>
  <si>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</si>
  <si>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</si>
  <si>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</si>
  <si>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</si>
  <si>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</si>
  <si>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</si>
  <si>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</si>
  <si>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</si>
  <si>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</si>
  <si>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</si>
  <si>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</si>
  <si>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</si>
  <si>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</si>
  <si>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</si>
  <si>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</si>
  <si>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</si>
  <si>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</si>
  <si>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</si>
  <si>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</si>
  <si>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</si>
  <si>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</si>
  <si>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</si>
  <si>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</si>
  <si>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</si>
  <si>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</si>
  <si>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</si>
  <si>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</si>
  <si>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</si>
  <si>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</si>
  <si>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</si>
  <si>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</si>
  <si>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</si>
  <si>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</si>
  <si>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</si>
  <si>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</si>
  <si>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</si>
  <si>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</si>
  <si>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</si>
  <si>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</si>
  <si>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</si>
  <si>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</si>
  <si>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</si>
  <si>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</si>
  <si>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</si>
  <si>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</si>
  <si>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</si>
  <si>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</si>
  <si>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</si>
  <si>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</si>
  <si>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</si>
  <si>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</si>
  <si>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</si>
  <si>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</si>
  <si>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</si>
  <si>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</si>
  <si>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</si>
  <si>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</si>
  <si>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</si>
  <si>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</si>
  <si>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</si>
  <si>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</si>
  <si>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</si>
  <si>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</si>
  <si>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</si>
  <si>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</si>
  <si>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</si>
  <si>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</si>
  <si>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</si>
  <si>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</si>
  <si>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</si>
  <si>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</si>
  <si>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</si>
  <si>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</si>
  <si>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</si>
  <si>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</si>
  <si>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</si>
  <si>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</si>
  <si>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</si>
  <si>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</si>
  <si>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</si>
  <si>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</si>
  <si>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</si>
  <si>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</si>
  <si>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</si>
  <si>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</si>
  <si>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</si>
  <si>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</si>
  <si>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</si>
  <si>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</si>
  <si>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</si>
  <si>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</si>
  <si>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</si>
  <si>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</si>
  <si>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</si>
  <si>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</si>
  <si>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</si>
  <si>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</si>
  <si>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</si>
  <si>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</si>
  <si>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</si>
  <si>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</si>
  <si>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</si>
  <si>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</si>
  <si>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</si>
  <si>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</si>
  <si>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</si>
  <si>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</si>
  <si>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</si>
  <si>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</si>
  <si>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</si>
  <si>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</si>
  <si>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</si>
  <si>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</si>
  <si>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</si>
  <si>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</si>
  <si>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</si>
  <si>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</si>
  <si>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</si>
  <si>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</si>
  <si>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</si>
  <si>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</si>
  <si>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</si>
  <si>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</si>
  <si>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</si>
  <si>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</si>
  <si>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</si>
  <si>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</si>
  <si>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</si>
  <si>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</si>
  <si>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</si>
  <si>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</si>
  <si>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</si>
  <si>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</si>
  <si>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</si>
  <si>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</si>
  <si>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</si>
  <si>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</si>
  <si>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</si>
  <si>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</si>
  <si>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</si>
  <si>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</si>
  <si>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</si>
  <si>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</si>
  <si>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</si>
  <si>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</si>
  <si>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</si>
  <si>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</si>
  <si>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</si>
  <si>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</si>
  <si>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</si>
  <si>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</si>
  <si>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</si>
  <si>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</si>
  <si>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</si>
  <si>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</si>
  <si>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</si>
  <si>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</si>
  <si>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</si>
  <si>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</si>
  <si>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</si>
  <si>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</si>
  <si>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</si>
  <si>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</si>
  <si>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</si>
  <si>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</si>
  <si>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</si>
  <si>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</si>
  <si>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</si>
  <si>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</si>
  <si>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</si>
  <si>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</si>
  <si>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</si>
  <si>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</si>
  <si>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</si>
  <si>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</si>
  <si>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</si>
  <si>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</si>
  <si>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</si>
  <si>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</si>
  <si>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</si>
  <si>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</si>
  <si>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</si>
  <si>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</si>
  <si>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</si>
  <si>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</si>
  <si>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</si>
  <si>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</si>
  <si>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</si>
  <si>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</si>
  <si>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</si>
  <si>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</si>
  <si>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</si>
  <si>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</si>
  <si>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</si>
  <si>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</si>
  <si>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</si>
  <si>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</si>
  <si>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</si>
  <si>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</si>
  <si>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</si>
  <si>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</si>
  <si>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</si>
  <si>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</si>
  <si>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</si>
  <si>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</si>
  <si>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</si>
  <si>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</si>
  <si>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</si>
  <si>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</si>
  <si>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</si>
  <si>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</si>
  <si>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</si>
  <si>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</si>
  <si>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</si>
  <si>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</si>
  <si>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</si>
  <si>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</si>
  <si>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</si>
  <si>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</si>
  <si>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</si>
  <si>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</si>
  <si>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</si>
  <si>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</si>
  <si>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</si>
  <si>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</si>
  <si>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</si>
  <si>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</si>
  <si>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</si>
  <si>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</si>
  <si>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</si>
  <si>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</si>
  <si>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</si>
  <si>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</si>
  <si>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</si>
  <si>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</si>
  <si>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</si>
  <si>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</si>
  <si>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</si>
  <si>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</si>
  <si>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</si>
  <si>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</si>
  <si>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</si>
  <si>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</si>
  <si>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</si>
  <si>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</si>
  <si>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</si>
  <si>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</si>
  <si>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</si>
  <si>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</si>
  <si>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</si>
  <si>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</si>
  <si>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</si>
  <si>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</si>
  <si>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</si>
  <si>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</si>
  <si>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</si>
  <si>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</si>
  <si>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</si>
  <si>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</si>
  <si>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</si>
  <si>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</si>
  <si>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</si>
  <si>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</si>
  <si>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</si>
  <si>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</si>
  <si>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</si>
  <si>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</si>
  <si>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</si>
  <si>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</si>
  <si>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</si>
  <si>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</si>
  <si>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</si>
  <si>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</si>
  <si>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</si>
  <si>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</si>
  <si>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</si>
  <si>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</si>
  <si>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</si>
  <si>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</si>
  <si>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</si>
  <si>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</si>
  <si>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</si>
  <si>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</si>
  <si>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</si>
  <si>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</si>
  <si>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</si>
  <si>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</si>
  <si>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</si>
  <si>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</si>
  <si>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</si>
  <si>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</si>
  <si>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</si>
  <si>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</si>
  <si>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</si>
  <si>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</si>
  <si>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</si>
  <si>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</si>
  <si>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</si>
  <si>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</si>
  <si>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</si>
  <si>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</si>
  <si>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</si>
  <si>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</si>
  <si>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</si>
  <si>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</si>
  <si>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</si>
  <si>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</si>
  <si>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</si>
  <si>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</si>
  <si>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</si>
  <si>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</si>
  <si>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</si>
  <si>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</si>
  <si>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</si>
  <si>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</si>
  <si>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</si>
  <si>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</si>
  <si>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</si>
  <si>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</si>
  <si>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</si>
  <si>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</si>
  <si>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</si>
  <si>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</si>
  <si>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</si>
  <si>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</si>
  <si>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</si>
  <si>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</si>
  <si>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</si>
  <si>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</si>
  <si>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</si>
  <si>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</si>
  <si>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</si>
  <si>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</si>
  <si>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</si>
  <si>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</si>
  <si>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</si>
  <si>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</si>
  <si>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</si>
  <si>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</si>
  <si>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</si>
  <si>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</si>
  <si>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</si>
  <si>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</si>
  <si>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</si>
  <si>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</si>
  <si>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</si>
  <si>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</si>
  <si>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</si>
  <si>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</si>
  <si>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</si>
  <si>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</si>
  <si>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</si>
  <si>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</si>
  <si>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</si>
  <si>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</si>
  <si>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</si>
  <si>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</si>
  <si>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</si>
  <si>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</si>
  <si>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</si>
  <si>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</si>
  <si>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</si>
  <si>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</si>
  <si>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</si>
  <si>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</si>
  <si>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</si>
  <si>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</si>
  <si>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</si>
  <si>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</si>
  <si>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</si>
  <si>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</si>
  <si>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</si>
  <si>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</si>
  <si>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</si>
  <si>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</si>
  <si>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</si>
  <si>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</si>
  <si>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</si>
  <si>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</si>
  <si>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</si>
  <si>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</si>
  <si>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</si>
  <si>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</si>
  <si>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</si>
  <si>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</si>
  <si>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</si>
  <si>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</si>
  <si>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</si>
  <si>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</si>
  <si>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</si>
  <si>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</si>
  <si>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</si>
  <si>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</si>
  <si>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</si>
  <si>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</si>
  <si>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</si>
  <si>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</si>
  <si>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</si>
  <si>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</si>
  <si>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</si>
  <si>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</si>
  <si>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</si>
  <si>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</si>
  <si>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</si>
  <si>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</si>
  <si>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</si>
  <si>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</si>
  <si>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</si>
  <si>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</si>
  <si>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</si>
  <si>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</si>
  <si>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</si>
  <si>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</si>
  <si>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</si>
  <si>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</si>
  <si>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</si>
  <si>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</si>
  <si>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</si>
  <si>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</si>
  <si>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</si>
  <si>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</si>
  <si>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</si>
  <si>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</si>
  <si>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</si>
  <si>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</si>
  <si>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</si>
  <si>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</si>
  <si>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</si>
  <si>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</si>
  <si>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</si>
  <si>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</si>
  <si>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</si>
  <si>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</si>
  <si>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</si>
  <si>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</si>
  <si>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</si>
  <si>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</si>
  <si>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</si>
  <si>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</si>
  <si>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</si>
  <si>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</si>
  <si>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</si>
  <si>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</si>
  <si>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</si>
  <si>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</si>
  <si>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</si>
  <si>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</si>
  <si>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</si>
  <si>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</si>
  <si>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</si>
  <si>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</si>
  <si>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</si>
  <si>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</si>
  <si>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</si>
  <si>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</si>
  <si>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</si>
  <si>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</si>
  <si>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</si>
  <si>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</si>
  <si>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</si>
  <si>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</si>
  <si>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</si>
  <si>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</si>
  <si>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</si>
  <si>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</si>
  <si>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</si>
  <si>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</si>
  <si>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</si>
  <si>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</si>
  <si>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</si>
  <si>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</si>
  <si>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</si>
  <si>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</si>
  <si>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</si>
  <si>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</si>
  <si>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</si>
  <si>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</si>
  <si>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</si>
  <si>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</si>
  <si>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</si>
  <si>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</si>
  <si>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</si>
  <si>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</si>
  <si>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</si>
  <si>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</si>
  <si>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</si>
  <si>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</si>
  <si>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</si>
  <si>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</si>
  <si>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</si>
  <si>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</si>
  <si>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</si>
  <si>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</si>
  <si>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</si>
  <si>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</si>
  <si>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</si>
  <si>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</si>
  <si>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</si>
  <si>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</si>
  <si>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</si>
  <si>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</si>
  <si>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</si>
  <si>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</si>
  <si>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</si>
  <si>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</si>
  <si>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</si>
  <si>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</si>
  <si>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</si>
  <si>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</si>
  <si>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</si>
  <si>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</si>
  <si>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</si>
  <si>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</si>
  <si>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</si>
  <si>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</si>
  <si>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</si>
  <si>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</si>
  <si>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</si>
  <si>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</si>
  <si>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</si>
  <si>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</si>
  <si>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</si>
  <si>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</si>
  <si>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</si>
  <si>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</si>
  <si>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</si>
  <si>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</si>
  <si>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</si>
  <si>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</si>
  <si>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</si>
  <si>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</si>
  <si>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</si>
  <si>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</si>
  <si>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</si>
  <si>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</si>
  <si>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</si>
  <si>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</si>
  <si>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</si>
  <si>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</si>
  <si>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</si>
  <si>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</si>
  <si>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</si>
  <si>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</si>
  <si>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</si>
  <si>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</si>
  <si>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</si>
  <si>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</si>
  <si>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</si>
  <si>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</si>
  <si>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</si>
  <si>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</si>
  <si>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</si>
  <si>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</si>
  <si>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</si>
  <si>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</si>
  <si>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</si>
  <si>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</si>
  <si>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</si>
  <si>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</si>
  <si>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</si>
  <si>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</si>
  <si>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</si>
  <si>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</si>
  <si>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</si>
  <si>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</si>
  <si>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</si>
  <si>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</si>
  <si>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</si>
  <si>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</si>
  <si>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</si>
  <si>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</si>
  <si>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</si>
  <si>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</si>
  <si>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</si>
  <si>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</si>
  <si>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</si>
  <si>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</si>
  <si>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</si>
  <si>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</si>
  <si>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</si>
  <si>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</si>
  <si>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</si>
  <si>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</si>
  <si>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</si>
  <si>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</si>
  <si>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</si>
  <si>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</si>
  <si>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</si>
  <si>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</si>
  <si>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</si>
  <si>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</si>
  <si>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</si>
  <si>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</si>
  <si>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</si>
  <si>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</si>
  <si>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</si>
  <si>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</si>
  <si>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</si>
  <si>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</si>
  <si>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</si>
  <si>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</si>
  <si>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</si>
  <si>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</si>
  <si>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</si>
  <si>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</si>
  <si>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</si>
  <si>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</si>
  <si>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</si>
  <si>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</si>
  <si>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</si>
  <si>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</si>
  <si>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</si>
  <si>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</si>
  <si>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</si>
  <si>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</si>
  <si>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</si>
  <si>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</si>
  <si>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</si>
  <si>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</si>
  <si>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</si>
  <si>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</si>
  <si>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</si>
  <si>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</si>
  <si>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</si>
  <si>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</si>
  <si>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</si>
  <si>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</si>
  <si>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</si>
  <si>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</si>
  <si>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</si>
  <si>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</si>
  <si>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</si>
  <si>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</si>
  <si>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</si>
  <si>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</si>
  <si>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</si>
  <si>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</si>
  <si>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</si>
  <si>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</si>
  <si>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</si>
  <si>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</si>
  <si>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</si>
  <si>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</si>
  <si>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</si>
  <si>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</si>
  <si>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</si>
  <si>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</si>
  <si>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</si>
  <si>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</si>
  <si>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</si>
  <si>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</si>
  <si>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</si>
  <si>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</si>
  <si>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</si>
  <si>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</si>
  <si>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</si>
  <si>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</si>
  <si>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</si>
  <si>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</si>
  <si>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</si>
  <si>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</si>
  <si>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</si>
  <si>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</si>
  <si>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</si>
  <si>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</si>
  <si>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</si>
  <si>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</si>
  <si>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</si>
  <si>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</si>
  <si>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</si>
  <si>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</si>
  <si>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</si>
  <si>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</si>
  <si>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</si>
  <si>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</si>
  <si>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</si>
  <si>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</si>
  <si>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</si>
  <si>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</si>
  <si>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</si>
  <si>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</si>
  <si>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</si>
  <si>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</si>
  <si>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</si>
  <si>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</si>
  <si>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</si>
  <si>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</si>
  <si>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</si>
  <si>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</si>
  <si>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</si>
  <si>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</si>
  <si>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</si>
  <si>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</si>
  <si>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</si>
  <si>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</si>
  <si>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</si>
  <si>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</si>
  <si>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</si>
  <si>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</si>
  <si>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</si>
  <si>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</si>
  <si>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</si>
  <si>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</si>
  <si>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</si>
  <si>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</si>
  <si>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</si>
  <si>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</si>
  <si>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</si>
  <si>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</si>
  <si>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</si>
  <si>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</si>
  <si>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</si>
  <si>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</si>
  <si>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</si>
  <si>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</si>
  <si>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</si>
  <si>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</si>
  <si>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</si>
  <si>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</si>
  <si>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</si>
  <si>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</si>
  <si>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</si>
  <si>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</si>
  <si>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</si>
  <si>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</si>
  <si>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</si>
  <si>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</si>
  <si>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</si>
  <si>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</si>
  <si>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</si>
  <si>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</si>
  <si>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</si>
  <si>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</si>
  <si>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</si>
  <si>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</si>
  <si>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</si>
  <si>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</si>
  <si>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</si>
  <si>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</si>
  <si>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</si>
  <si>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</si>
  <si>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</si>
  <si>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</si>
  <si>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</si>
  <si>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</si>
  <si>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</si>
  <si>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</si>
  <si>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</si>
  <si>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</si>
  <si>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</si>
  <si>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</si>
  <si>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</si>
  <si>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</si>
  <si>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</si>
  <si>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</si>
  <si>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</si>
  <si>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</si>
  <si>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</si>
  <si>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</si>
  <si>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</si>
  <si>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</si>
  <si>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</si>
  <si>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</si>
  <si>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</si>
  <si>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</si>
  <si>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</si>
  <si>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</si>
  <si>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</si>
  <si>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</si>
  <si>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</si>
  <si>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</si>
  <si>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</si>
  <si>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</si>
  <si>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</si>
  <si>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</si>
  <si>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</si>
  <si>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</si>
  <si>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</si>
  <si>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</si>
  <si>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</si>
  <si>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</si>
  <si>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</si>
  <si>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</si>
  <si>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</si>
  <si>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</si>
  <si>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</si>
  <si>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</si>
  <si>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</si>
  <si>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</si>
  <si>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</si>
  <si>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</si>
  <si>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</si>
  <si>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</si>
  <si>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</si>
  <si>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</si>
  <si>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</si>
  <si>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</si>
  <si>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</si>
  <si>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</si>
  <si>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</si>
  <si>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</si>
  <si>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</si>
  <si>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</si>
  <si>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</si>
  <si>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</si>
  <si>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</si>
  <si>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</si>
  <si>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</si>
  <si>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</si>
  <si>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</si>
  <si>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</si>
  <si>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</si>
  <si>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</si>
  <si>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</si>
  <si>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</si>
  <si>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</si>
  <si>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</si>
  <si>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</si>
  <si>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</si>
  <si>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</si>
  <si>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</si>
  <si>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</si>
  <si>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</si>
  <si>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</si>
  <si>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</si>
  <si>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</si>
  <si>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</si>
  <si>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</si>
  <si>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</si>
  <si>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</si>
  <si>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</si>
  <si>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</si>
  <si>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</si>
  <si>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</si>
  <si>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</si>
  <si>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</si>
  <si>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</si>
  <si>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</si>
  <si>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</si>
  <si>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</si>
  <si>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</si>
  <si>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</si>
  <si>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</si>
  <si>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</si>
  <si>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</si>
  <si>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</si>
  <si>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</si>
  <si>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</si>
  <si>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</si>
  <si>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</si>
  <si>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</si>
  <si>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</si>
  <si>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</si>
  <si>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</si>
  <si>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</si>
  <si>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</si>
  <si>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</si>
  <si>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</si>
  <si>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</si>
  <si>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</si>
  <si>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</si>
  <si>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</si>
  <si>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</si>
  <si>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</si>
  <si>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</si>
  <si>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</si>
  <si>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</si>
  <si>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</si>
  <si>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</si>
  <si>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</si>
  <si>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</si>
  <si>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</si>
  <si>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</si>
  <si>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</si>
  <si>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</si>
  <si>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</si>
  <si>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</si>
  <si>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</si>
  <si>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</si>
  <si>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</si>
  <si>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</si>
  <si>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</si>
  <si>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</si>
  <si>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</si>
  <si>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</si>
  <si>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</si>
  <si>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</si>
  <si>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</si>
  <si>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</si>
  <si>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</si>
  <si>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</si>
  <si>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</si>
  <si>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</si>
  <si>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</si>
  <si>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</si>
  <si>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</si>
  <si>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</si>
  <si>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</si>
  <si>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</si>
  <si>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</si>
  <si>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</si>
  <si>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</si>
  <si>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</si>
  <si>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</si>
  <si>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</si>
  <si>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</si>
  <si>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</si>
  <si>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</si>
  <si>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</si>
  <si>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</si>
  <si>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</si>
  <si>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</si>
  <si>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</si>
  <si>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</si>
  <si>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</si>
  <si>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</si>
  <si>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</si>
  <si>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</si>
  <si>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</si>
  <si>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</si>
  <si>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</si>
  <si>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</si>
  <si>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</si>
  <si>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</si>
  <si>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</si>
  <si>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</si>
  <si>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</si>
  <si>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</si>
  <si>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</si>
  <si>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</si>
  <si>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</si>
  <si>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</si>
  <si>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</si>
  <si>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</si>
  <si>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</si>
  <si>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</si>
  <si>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</si>
  <si>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</si>
  <si>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</si>
  <si>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</si>
  <si>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</si>
  <si>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</si>
  <si>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</si>
  <si>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</si>
  <si>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</si>
  <si>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</si>
  <si>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</si>
  <si>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</si>
  <si>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</si>
  <si>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</si>
  <si>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</si>
  <si>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</si>
  <si>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</si>
  <si>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</si>
  <si>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</si>
  <si>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</si>
  <si>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</si>
  <si>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</si>
  <si>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</si>
  <si>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</si>
  <si>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</si>
  <si>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</si>
  <si>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</si>
  <si>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</si>
  <si>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</si>
  <si>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</si>
  <si>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</si>
  <si>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</si>
  <si>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</si>
  <si>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</si>
  <si>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</si>
  <si>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</si>
  <si>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</si>
  <si>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</si>
  <si>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</si>
  <si>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</si>
  <si>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</si>
  <si>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</si>
  <si>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</si>
  <si>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</si>
  <si>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</si>
  <si>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</si>
  <si>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</si>
  <si>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</si>
  <si>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</si>
  <si>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</si>
  <si>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</si>
  <si>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</si>
  <si>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</si>
  <si>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</si>
  <si>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</si>
  <si>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</si>
  <si>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</si>
  <si>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</si>
  <si>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</si>
  <si>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</si>
  <si>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</si>
  <si>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</si>
  <si>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</si>
  <si>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</si>
  <si>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</si>
  <si>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</si>
  <si>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</si>
  <si>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</si>
  <si>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</si>
  <si>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</si>
  <si>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</si>
  <si>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</si>
  <si>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</si>
  <si>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</si>
  <si>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</si>
  <si>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</si>
  <si>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</si>
  <si>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</si>
  <si>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</si>
  <si>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</si>
  <si>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</si>
  <si>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</si>
  <si>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</si>
  <si>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</si>
  <si>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</si>
  <si>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</si>
  <si>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</si>
  <si>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</si>
  <si>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</si>
  <si>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</si>
  <si>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</si>
  <si>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</si>
  <si>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</si>
  <si>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</si>
  <si>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</si>
  <si>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</si>
  <si>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</si>
  <si>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</si>
  <si>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</si>
  <si>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</si>
  <si>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</si>
  <si>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</si>
  <si>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</si>
  <si>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</si>
  <si>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</si>
  <si>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</si>
  <si>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</si>
  <si>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</si>
  <si>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</si>
  <si>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</si>
  <si>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</si>
  <si>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</si>
  <si>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</si>
  <si>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</si>
  <si>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</si>
  <si>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</si>
  <si>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</si>
  <si>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</si>
  <si>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</si>
  <si>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</si>
  <si>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</si>
  <si>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</si>
  <si>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</si>
  <si>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</si>
  <si>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</si>
  <si>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</si>
  <si>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</si>
  <si>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</si>
  <si>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</si>
  <si>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</si>
  <si>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</si>
  <si>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</si>
  <si>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</si>
  <si>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</si>
  <si>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</si>
  <si>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</si>
  <si>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</si>
  <si>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</si>
  <si>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</si>
  <si>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</si>
  <si>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</si>
  <si>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</si>
  <si>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</si>
  <si>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</si>
  <si>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</si>
  <si>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</si>
  <si>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</si>
  <si>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</si>
  <si>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</si>
  <si>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</si>
  <si>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</si>
  <si>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</si>
  <si>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</si>
  <si>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</si>
  <si>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</si>
  <si>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</si>
  <si>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</si>
  <si>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</si>
  <si>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</si>
  <si>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</si>
  <si>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</si>
  <si>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</si>
  <si>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</si>
  <si>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</si>
  <si>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</si>
  <si>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</si>
  <si>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</si>
  <si>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</si>
  <si>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</si>
  <si>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</si>
  <si>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</si>
  <si>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</si>
  <si>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</si>
  <si>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</si>
  <si>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</si>
  <si>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</si>
  <si>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</si>
  <si>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</si>
  <si>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</si>
  <si>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</si>
  <si>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</si>
  <si>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</si>
  <si>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</si>
  <si>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</si>
  <si>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</si>
  <si>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</si>
  <si>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</si>
  <si>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</si>
  <si>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</si>
  <si>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</si>
  <si>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</si>
  <si>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</si>
  <si>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</si>
  <si>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</si>
  <si>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</si>
  <si>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</si>
  <si>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</si>
  <si>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</si>
  <si>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</si>
  <si>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</si>
  <si>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</si>
  <si>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</si>
  <si>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</si>
  <si>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</si>
  <si>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</si>
  <si>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</si>
  <si>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</si>
  <si>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</si>
  <si>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</si>
  <si>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</si>
  <si>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</si>
  <si>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</si>
  <si>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</si>
  <si>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</si>
  <si>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</si>
  <si>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</si>
  <si>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</si>
  <si>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</si>
  <si>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</si>
  <si>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</si>
  <si>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</si>
  <si>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</si>
  <si>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</si>
  <si>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</si>
  <si>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</si>
  <si>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</si>
  <si>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</si>
  <si>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</si>
  <si>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</si>
  <si>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</si>
  <si>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</si>
  <si>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</si>
  <si>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</si>
  <si>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</si>
  <si>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</si>
  <si>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</si>
  <si>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</si>
  <si>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</si>
  <si>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</si>
  <si>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</si>
  <si>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</si>
  <si>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</si>
  <si>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</si>
  <si>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</si>
  <si>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</si>
  <si>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</si>
  <si>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</si>
  <si>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</si>
  <si>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</si>
  <si>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</si>
  <si>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</si>
  <si>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</si>
  <si>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</si>
  <si>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</si>
  <si>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</si>
  <si>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</si>
  <si>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</si>
  <si>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</si>
  <si>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</si>
  <si>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</si>
  <si>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</si>
  <si>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</si>
  <si>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</si>
  <si>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</si>
  <si>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</si>
  <si>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</si>
  <si>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</si>
  <si>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</si>
  <si>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</si>
  <si>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</si>
  <si>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</si>
  <si>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</si>
  <si>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</si>
  <si>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</si>
  <si>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</si>
  <si>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</si>
  <si>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</si>
  <si>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</si>
  <si>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</si>
  <si>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</si>
  <si>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</si>
  <si>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</si>
  <si>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</si>
  <si>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</si>
  <si>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</si>
  <si>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</si>
  <si>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</si>
  <si>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</si>
  <si>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</si>
  <si>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</si>
  <si>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</si>
  <si>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</si>
  <si>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</si>
  <si>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</si>
  <si>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</si>
  <si>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</si>
  <si>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</si>
  <si>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</si>
  <si>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</si>
  <si>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</si>
  <si>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</si>
  <si>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</si>
  <si>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</si>
  <si>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</si>
  <si>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</si>
  <si>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</si>
  <si>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</si>
  <si>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</si>
  <si>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</si>
  <si>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</si>
  <si>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</si>
  <si>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</si>
  <si>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</si>
  <si>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</si>
  <si>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</si>
  <si>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</si>
  <si>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</si>
  <si>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</si>
  <si>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</si>
  <si>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</si>
  <si>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</si>
  <si>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</si>
  <si>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</si>
  <si>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</si>
  <si>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</si>
  <si>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</si>
  <si>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</si>
  <si>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</si>
  <si>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</si>
  <si>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</si>
  <si>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</si>
  <si>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</si>
  <si>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</si>
  <si>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</si>
  <si>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</si>
  <si>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</si>
  <si>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</si>
  <si>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</si>
  <si>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</si>
  <si>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</si>
  <si>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</si>
  <si>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</si>
  <si>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</si>
  <si>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</si>
  <si>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</si>
  <si>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</si>
  <si>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</si>
  <si>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</si>
  <si>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</si>
  <si>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</si>
  <si>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</si>
  <si>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</si>
  <si>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</si>
  <si>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</si>
  <si>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</si>
  <si>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</si>
  <si>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</si>
  <si>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</si>
  <si>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</si>
  <si>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</si>
  <si>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</si>
  <si>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</si>
  <si>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</si>
  <si>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</si>
  <si>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</si>
  <si>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</si>
  <si>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</si>
  <si>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</si>
  <si>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</si>
  <si>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</si>
  <si>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</si>
  <si>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</si>
  <si>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</si>
  <si>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</si>
  <si>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</si>
  <si>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</si>
  <si>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</si>
  <si>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</si>
  <si>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</si>
  <si>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</si>
  <si>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</si>
  <si>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</si>
  <si>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</si>
  <si>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</si>
  <si>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</si>
  <si>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</si>
  <si>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</si>
  <si>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</si>
  <si>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</si>
  <si>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</si>
  <si>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</si>
  <si>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</si>
  <si>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</si>
  <si>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</si>
  <si>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</si>
  <si>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</si>
  <si>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</si>
  <si>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</si>
  <si>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</si>
  <si>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</si>
  <si>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</si>
  <si>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</si>
  <si>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</si>
  <si>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</si>
  <si>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</si>
  <si>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</si>
  <si>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</si>
  <si>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</si>
  <si>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</si>
  <si>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</si>
  <si>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</si>
  <si>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</si>
  <si>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</si>
  <si>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</si>
  <si>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</si>
  <si>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</si>
  <si>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</si>
  <si>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</si>
  <si>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</si>
  <si>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</si>
  <si>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</si>
  <si>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</si>
  <si>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</si>
  <si>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</si>
  <si>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</si>
  <si>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</si>
  <si>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</si>
  <si>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</si>
  <si>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</si>
  <si>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</si>
  <si>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</si>
  <si>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</si>
  <si>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</si>
  <si>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</si>
  <si>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</si>
  <si>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</si>
  <si>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</si>
  <si>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</si>
  <si>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</si>
  <si>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</si>
  <si>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</si>
  <si>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</si>
  <si>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</si>
  <si>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</si>
  <si>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</si>
  <si>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</si>
  <si>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</si>
  <si>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</si>
  <si>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</si>
  <si>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</si>
  <si>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</si>
  <si>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</si>
  <si>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</si>
  <si>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</si>
  <si>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</si>
  <si>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</si>
  <si>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</si>
  <si>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</si>
  <si>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</si>
  <si>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</si>
  <si>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</si>
  <si>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</si>
  <si>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</si>
  <si>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</si>
  <si>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</si>
  <si>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</si>
  <si>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</si>
  <si>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</si>
  <si>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</si>
  <si>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</si>
  <si>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</si>
  <si>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</si>
  <si>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</si>
  <si>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</si>
  <si>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</si>
  <si>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</si>
  <si>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</si>
  <si>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</si>
  <si>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</si>
  <si>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</si>
  <si>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</si>
  <si>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</si>
  <si>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</si>
  <si>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</si>
  <si>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</si>
  <si>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</si>
  <si>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</si>
  <si>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</si>
  <si>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</si>
  <si>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</si>
  <si>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</si>
  <si>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</si>
  <si>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</si>
  <si>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</si>
  <si>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</si>
  <si>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</si>
  <si>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</si>
  <si>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</si>
  <si>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</si>
  <si>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</si>
  <si>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</si>
  <si>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</si>
  <si>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</si>
  <si>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</si>
  <si>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</si>
  <si>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</si>
  <si>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</si>
  <si>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</si>
  <si>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</si>
  <si>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</si>
  <si>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</si>
  <si>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</si>
  <si>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</si>
  <si>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</si>
  <si>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</si>
  <si>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</si>
  <si>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</si>
  <si>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</si>
  <si>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</si>
  <si>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</si>
  <si>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</si>
  <si>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</si>
  <si>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</si>
  <si>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</si>
  <si>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</si>
  <si>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</si>
  <si>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</si>
  <si>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</si>
  <si>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</si>
  <si>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</si>
  <si>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</si>
  <si>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</si>
  <si>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</si>
  <si>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</si>
  <si>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</si>
  <si>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</si>
  <si>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</si>
  <si>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</si>
  <si>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</si>
  <si>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</si>
  <si>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</si>
  <si>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</si>
  <si>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</si>
  <si>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</si>
  <si>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</si>
  <si>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</si>
  <si>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</si>
  <si>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</si>
  <si>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</si>
  <si>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</si>
  <si>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</si>
  <si>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</si>
  <si>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</si>
  <si>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</si>
  <si>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</si>
  <si>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</si>
  <si>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</si>
  <si>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</si>
  <si>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</si>
  <si>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</si>
  <si>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</si>
  <si>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</si>
  <si>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</si>
  <si>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</si>
  <si>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</si>
  <si>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</si>
  <si>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</si>
  <si>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</si>
  <si>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</si>
  <si>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</si>
  <si>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</si>
  <si>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</si>
  <si>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</si>
  <si>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</si>
  <si>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</si>
  <si>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</si>
  <si>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</si>
  <si>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</si>
  <si>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</si>
  <si>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</si>
  <si>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</si>
  <si>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</si>
  <si>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</si>
  <si>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</si>
  <si>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</si>
  <si>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</si>
  <si>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</si>
  <si>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</si>
  <si>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</si>
  <si>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</si>
  <si>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</si>
  <si>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</si>
  <si>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</si>
  <si>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</si>
  <si>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</si>
  <si>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</si>
  <si>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</si>
  <si>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</si>
  <si>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</si>
  <si>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</si>
  <si>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</si>
  <si>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</si>
  <si>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</si>
  <si>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</si>
  <si>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</si>
  <si>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</si>
  <si>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</si>
  <si>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</si>
  <si>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</si>
  <si>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</si>
  <si>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</si>
  <si>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</si>
  <si>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</si>
  <si>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</si>
  <si>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</si>
  <si>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</si>
  <si>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</si>
  <si>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</si>
  <si>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</si>
  <si>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</si>
  <si>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</si>
  <si>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</si>
  <si>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</si>
  <si>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</si>
  <si>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</si>
  <si>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</si>
  <si>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</si>
  <si>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</si>
  <si>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</si>
  <si>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</si>
  <si>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</si>
  <si>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</si>
  <si>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</si>
  <si>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</si>
  <si>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</si>
  <si>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</si>
  <si>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</si>
  <si>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</si>
  <si>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</si>
  <si>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</si>
  <si>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</si>
  <si>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</si>
  <si>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</si>
  <si>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</si>
  <si>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</si>
  <si>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</si>
  <si>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</si>
  <si>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</si>
  <si>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</si>
  <si>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</si>
  <si>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</si>
  <si>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</si>
  <si>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</si>
  <si>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</si>
  <si>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</si>
  <si>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</si>
  <si>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</si>
  <si>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</si>
  <si>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</si>
  <si>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</si>
  <si>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</si>
  <si>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</si>
  <si>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</si>
  <si>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</si>
  <si>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</si>
  <si>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</si>
  <si>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</si>
  <si>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</si>
  <si>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</si>
  <si>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</si>
  <si>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</si>
  <si>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</si>
  <si>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</si>
  <si>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</si>
  <si>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</si>
  <si>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</si>
  <si>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</si>
  <si>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</si>
  <si>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</si>
  <si>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</si>
  <si>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</si>
  <si>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</si>
  <si>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</si>
  <si>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</si>
  <si>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</si>
  <si>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</si>
  <si>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</si>
  <si>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</si>
  <si>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</si>
  <si>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</si>
  <si>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</si>
  <si>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</si>
  <si>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</si>
  <si>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</si>
  <si>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</si>
  <si>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</si>
  <si>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</si>
  <si>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</si>
  <si>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</si>
  <si>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</si>
  <si>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</si>
  <si>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</si>
  <si>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</si>
  <si>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</si>
  <si>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</si>
  <si>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</si>
  <si>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</si>
  <si>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</si>
  <si>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</si>
  <si>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</si>
  <si>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</si>
  <si>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</si>
  <si>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</si>
  <si>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</si>
  <si>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</si>
  <si>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</si>
  <si>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</si>
  <si>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</si>
  <si>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</si>
  <si>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</si>
  <si>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</si>
  <si>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</si>
  <si>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</si>
  <si>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</si>
  <si>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</si>
  <si>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</si>
  <si>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</si>
  <si>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</si>
  <si>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</si>
  <si>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</si>
  <si>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</si>
  <si>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</si>
  <si>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</si>
  <si>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</si>
  <si>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</si>
  <si>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</si>
  <si>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</si>
  <si>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</si>
  <si>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</si>
  <si>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</si>
  <si>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</si>
  <si>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</si>
  <si>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</si>
  <si>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</si>
  <si>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</si>
  <si>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</si>
  <si>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</si>
  <si>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</si>
  <si>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</si>
  <si>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</si>
  <si>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</si>
  <si>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</si>
  <si>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</si>
  <si>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</si>
  <si>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</si>
  <si>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</si>
  <si>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</si>
  <si>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</si>
  <si>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</si>
  <si>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</si>
  <si>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</si>
  <si>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</si>
  <si>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</si>
  <si>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</si>
  <si>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</si>
  <si>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</si>
  <si>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</si>
  <si>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</si>
  <si>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</si>
  <si>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</si>
  <si>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</si>
  <si>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</si>
  <si>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</si>
  <si>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</si>
  <si>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</si>
  <si>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</si>
  <si>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</si>
  <si>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</si>
  <si>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</si>
  <si>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</si>
  <si>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</si>
  <si>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</si>
  <si>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</si>
  <si>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</si>
  <si>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</si>
  <si>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</si>
  <si>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</si>
  <si>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</si>
  <si>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</si>
  <si>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</si>
  <si>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</si>
  <si>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</si>
  <si>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</si>
  <si>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</si>
  <si>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</si>
  <si>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</si>
  <si>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</si>
  <si>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</si>
  <si>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</si>
  <si>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</si>
  <si>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</si>
  <si>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</si>
  <si>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</si>
  <si>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</si>
  <si>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</si>
  <si>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</si>
  <si>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</si>
  <si>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</si>
  <si>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</si>
  <si>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</si>
  <si>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</si>
  <si>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</si>
  <si>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</si>
  <si>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</si>
  <si>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</si>
  <si>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</si>
  <si>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</si>
  <si>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</si>
  <si>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</si>
  <si>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</si>
  <si>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</si>
  <si>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</si>
  <si>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</si>
  <si>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</si>
  <si>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</si>
  <si>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</si>
  <si>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</si>
  <si>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</si>
  <si>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</si>
  <si>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</si>
  <si>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</si>
  <si>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</si>
  <si>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</si>
  <si>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</si>
  <si>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</si>
  <si>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</si>
  <si>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</si>
  <si>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</si>
  <si>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</si>
  <si>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</si>
  <si>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</si>
  <si>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</si>
  <si>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</si>
  <si>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</si>
  <si>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</si>
  <si>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</si>
  <si>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</si>
  <si>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</si>
  <si>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</si>
  <si>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</si>
  <si>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</si>
  <si>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</si>
  <si>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</si>
  <si>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</si>
  <si>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</si>
  <si>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</si>
  <si>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</si>
  <si>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</si>
  <si>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</si>
  <si>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</si>
  <si>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</si>
  <si>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</si>
  <si>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</si>
  <si>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</si>
  <si>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</si>
  <si>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</si>
  <si>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</si>
  <si>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</si>
  <si>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</si>
  <si>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</si>
  <si>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</si>
  <si>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</si>
  <si>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</si>
  <si>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</si>
  <si>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</si>
  <si>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</si>
  <si>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</si>
  <si>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</si>
  <si>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</si>
  <si>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</si>
  <si>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</si>
  <si>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</si>
  <si>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</si>
  <si>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</si>
  <si>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</si>
  <si>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</si>
  <si>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</si>
  <si>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</si>
  <si>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</si>
  <si>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</si>
  <si>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</si>
  <si>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</si>
  <si>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</si>
  <si>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</si>
  <si>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</si>
  <si>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</si>
  <si>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</si>
  <si>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</si>
  <si>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</si>
  <si>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</si>
  <si>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</si>
  <si>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</si>
  <si>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</si>
  <si>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</si>
  <si>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</si>
  <si>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</si>
  <si>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</si>
  <si>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</si>
  <si>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</si>
  <si>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</si>
  <si>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</si>
  <si>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</si>
  <si>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</si>
  <si>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</si>
  <si>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</si>
  <si>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</si>
  <si>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</si>
  <si>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</si>
  <si>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</si>
  <si>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</si>
  <si>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</si>
  <si>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</si>
  <si>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</si>
  <si>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</si>
  <si>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</si>
  <si>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</si>
  <si>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</si>
  <si>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</si>
  <si>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</si>
  <si>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</si>
  <si>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</si>
  <si>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</si>
  <si>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</si>
  <si>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</si>
  <si>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</si>
  <si>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</si>
  <si>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</si>
  <si>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</si>
  <si>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</si>
  <si>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</si>
  <si>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</si>
  <si>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</si>
  <si>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</si>
  <si>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</si>
  <si>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</si>
  <si>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</si>
  <si>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</si>
  <si>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</si>
  <si>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</si>
  <si>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</si>
  <si>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</si>
  <si>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</si>
  <si>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</si>
  <si>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</si>
  <si>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</si>
  <si>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</si>
  <si>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</si>
  <si>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</si>
  <si>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</si>
  <si>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</si>
  <si>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</si>
  <si>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</si>
  <si>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</si>
  <si>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</si>
  <si>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</si>
  <si>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</si>
  <si>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</si>
  <si>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</si>
  <si>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</si>
  <si>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</si>
  <si>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</si>
  <si>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</si>
  <si>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</si>
  <si>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</si>
  <si>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</si>
  <si>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</si>
  <si>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</si>
  <si>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</si>
  <si>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</si>
  <si>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</si>
  <si>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</si>
  <si>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</si>
  <si>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</si>
  <si>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</si>
  <si>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</si>
  <si>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</si>
  <si>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</si>
  <si>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</si>
  <si>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</si>
  <si>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</si>
  <si>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</si>
  <si>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</si>
  <si>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</si>
  <si>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</si>
  <si>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</si>
  <si>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</si>
  <si>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</si>
  <si>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</si>
  <si>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</si>
  <si>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</si>
  <si>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</si>
  <si>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</si>
  <si>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</si>
  <si>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</si>
  <si>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</si>
  <si>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</si>
  <si>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</si>
  <si>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</si>
  <si>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</si>
  <si>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</si>
  <si>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</si>
  <si>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</si>
  <si>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</si>
  <si>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</si>
  <si>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</si>
  <si>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</si>
  <si>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</si>
  <si>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</si>
  <si>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</si>
  <si>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</si>
  <si>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</si>
  <si>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</si>
  <si>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</si>
  <si>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</si>
  <si>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</si>
  <si>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</si>
  <si>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</si>
  <si>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</si>
  <si>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</si>
  <si>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</si>
  <si>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</si>
  <si>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</si>
  <si>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</si>
  <si>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</si>
  <si>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</si>
  <si>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</si>
  <si>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</si>
  <si>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</si>
  <si>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</si>
  <si>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</si>
  <si>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</si>
  <si>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</si>
  <si>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</si>
  <si>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</si>
  <si>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</si>
  <si>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</si>
  <si>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</si>
  <si>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</si>
  <si>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</si>
  <si>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</si>
  <si>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</si>
  <si>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</si>
  <si>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</si>
  <si>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</si>
  <si>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</si>
  <si>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</si>
  <si>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</si>
  <si>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</si>
  <si>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</si>
  <si>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</si>
  <si>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</si>
  <si>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</si>
  <si>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</si>
  <si>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</si>
  <si>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</si>
  <si>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</si>
  <si>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</si>
  <si>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</si>
  <si>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</si>
  <si>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</si>
  <si>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</si>
  <si>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</si>
  <si>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</si>
  <si>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</si>
  <si>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</si>
  <si>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</si>
  <si>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</si>
  <si>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</si>
  <si>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</si>
  <si>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</si>
  <si>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</si>
  <si>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</si>
  <si>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</si>
  <si>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</si>
  <si>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</si>
  <si>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</si>
  <si>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</si>
  <si>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</si>
  <si>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</si>
  <si>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</si>
  <si>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</si>
  <si>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</si>
  <si>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</si>
  <si>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</si>
  <si>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</si>
  <si>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</si>
  <si>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</si>
  <si>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</si>
  <si>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</si>
  <si>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</si>
  <si>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</si>
  <si>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</si>
  <si>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</si>
  <si>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</si>
  <si>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</si>
  <si>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</si>
  <si>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</si>
  <si>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</si>
  <si>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</si>
  <si>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</si>
  <si>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</si>
  <si>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</si>
  <si>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</si>
  <si>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</si>
  <si>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</si>
  <si>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</si>
  <si>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</si>
  <si>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</si>
  <si>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</si>
  <si>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</si>
  <si>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</si>
  <si>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</si>
  <si>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</si>
  <si>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</si>
  <si>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</si>
  <si>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</si>
  <si>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</si>
  <si>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</si>
  <si>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</si>
  <si>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</si>
  <si>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</si>
  <si>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</si>
  <si>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</si>
  <si>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</si>
  <si>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</si>
  <si>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</si>
  <si>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</si>
  <si>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</si>
  <si>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</si>
  <si>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</si>
  <si>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</si>
  <si>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</si>
  <si>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</si>
  <si>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</si>
  <si>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</si>
  <si>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</si>
  <si>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</si>
  <si>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</si>
  <si>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</si>
  <si>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</si>
  <si>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</si>
  <si>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</si>
  <si>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</si>
  <si>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</si>
  <si>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</si>
  <si>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</si>
  <si>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</si>
  <si>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</si>
  <si>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</si>
  <si>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</si>
  <si>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</si>
  <si>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</si>
  <si>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</si>
  <si>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</si>
  <si>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</si>
  <si>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</si>
  <si>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</si>
  <si>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</si>
  <si>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</si>
  <si>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</si>
  <si>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</si>
  <si>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</si>
  <si>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</si>
  <si>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</si>
  <si>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</si>
  <si>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</si>
  <si>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</si>
  <si>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</si>
  <si>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</si>
  <si>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</si>
  <si>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</si>
  <si>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</si>
  <si>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</si>
  <si>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</si>
  <si>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</si>
  <si>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</si>
  <si>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</si>
  <si>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</si>
  <si>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</si>
  <si>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</si>
  <si>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</si>
  <si>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</si>
  <si>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</si>
  <si>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</si>
  <si>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</si>
  <si>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</si>
  <si>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</si>
  <si>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</si>
  <si>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</si>
  <si>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</si>
  <si>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</si>
  <si>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</si>
  <si>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</si>
  <si>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</si>
  <si>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</si>
  <si>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</si>
  <si>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</si>
  <si>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</si>
  <si>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</si>
  <si>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</si>
  <si>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</si>
  <si>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</si>
  <si>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</si>
  <si>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</si>
  <si>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</si>
  <si>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</si>
  <si>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</si>
  <si>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</si>
  <si>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</si>
  <si>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</si>
  <si>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</si>
  <si>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</si>
  <si>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</si>
  <si>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</si>
  <si>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</si>
  <si>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</si>
  <si>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</si>
  <si>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</si>
  <si>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</si>
  <si>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</si>
  <si>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</si>
  <si>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</si>
  <si>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</si>
  <si>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</si>
  <si>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</si>
  <si>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</si>
  <si>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</si>
  <si>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</si>
  <si>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</si>
  <si>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</si>
  <si>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</si>
  <si>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</si>
  <si>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</si>
  <si>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</si>
  <si>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</si>
  <si>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</si>
  <si>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</si>
  <si>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</si>
  <si>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</si>
  <si>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</si>
  <si>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</si>
  <si>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</si>
  <si>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</si>
  <si>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</si>
  <si>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</si>
  <si>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</si>
  <si>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</si>
  <si>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</si>
  <si>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</si>
  <si>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</si>
  <si>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</si>
  <si>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</si>
  <si>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</si>
  <si>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</si>
  <si>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</si>
  <si>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</si>
  <si>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</si>
  <si>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</si>
  <si>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</si>
  <si>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</si>
  <si>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</si>
  <si>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</si>
  <si>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</si>
  <si>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</si>
  <si>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</si>
  <si>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</si>
  <si>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</si>
  <si>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</si>
  <si>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</si>
  <si>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</si>
  <si>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</si>
  <si>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</si>
  <si>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</si>
  <si>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</si>
  <si>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</si>
  <si>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</si>
  <si>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</si>
  <si>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</si>
  <si>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</si>
  <si>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</si>
  <si>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</si>
  <si>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</si>
  <si>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</si>
  <si>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</si>
  <si>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</si>
  <si>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</si>
  <si>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</si>
  <si>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</si>
  <si>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</si>
  <si>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</si>
  <si>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</si>
  <si>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</si>
  <si>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</si>
  <si>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</si>
  <si>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</si>
  <si>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</si>
  <si>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</si>
  <si>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</si>
  <si>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</si>
  <si>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</si>
  <si>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</si>
  <si>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</si>
  <si>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</si>
  <si>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</si>
  <si>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</si>
  <si>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</si>
  <si>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</si>
  <si>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</si>
  <si>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</si>
  <si>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</si>
  <si>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</si>
  <si>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</si>
  <si>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</si>
  <si>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</si>
  <si>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</si>
  <si>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</si>
  <si>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</si>
  <si>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</si>
  <si>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</si>
  <si>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</si>
  <si>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</si>
  <si>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</si>
  <si>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</si>
  <si>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</si>
  <si>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</si>
  <si>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</si>
  <si>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</si>
  <si>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</si>
  <si>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</si>
  <si>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</si>
  <si>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</si>
  <si>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</si>
  <si>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</si>
  <si>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</si>
  <si>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</si>
  <si>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</si>
  <si>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</si>
  <si>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</si>
  <si>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</si>
  <si>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</si>
  <si>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</si>
  <si>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</si>
  <si>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</si>
  <si>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</si>
  <si>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</si>
  <si>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</si>
  <si>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</si>
  <si>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</si>
  <si>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</si>
  <si>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</si>
  <si>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</si>
  <si>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</si>
  <si>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</si>
  <si>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</si>
  <si>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</si>
  <si>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</si>
  <si>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</si>
  <si>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</si>
  <si>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</si>
  <si>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</si>
  <si>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</si>
  <si>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</si>
  <si>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</si>
  <si>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</si>
  <si>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</si>
  <si>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</si>
  <si>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</si>
  <si>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</si>
  <si>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</si>
  <si>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</si>
  <si>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</si>
  <si>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</si>
  <si>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</si>
  <si>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</si>
  <si>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</si>
  <si>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</si>
  <si>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</si>
  <si>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</si>
  <si>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</si>
  <si>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</si>
  <si>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</si>
  <si>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</si>
  <si>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</si>
  <si>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</si>
  <si>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</si>
  <si>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</si>
  <si>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</si>
  <si>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</si>
  <si>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</si>
  <si>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</si>
  <si>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</si>
  <si>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</si>
  <si>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</si>
  <si>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</si>
  <si>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</si>
  <si>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</si>
  <si>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</si>
  <si>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</si>
  <si>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</si>
  <si>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</si>
  <si>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</si>
  <si>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</si>
  <si>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</si>
  <si>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</si>
  <si>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</si>
  <si>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</si>
  <si>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</si>
  <si>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</si>
  <si>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</si>
  <si>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</si>
  <si>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</si>
  <si>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</si>
  <si>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</si>
  <si>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</si>
  <si>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</si>
  <si>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</si>
  <si>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</si>
  <si>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</si>
  <si>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</si>
  <si>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</si>
  <si>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</si>
  <si>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</si>
  <si>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</si>
  <si>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</si>
  <si>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</si>
  <si>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</si>
  <si>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</si>
  <si>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</si>
  <si>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</si>
  <si>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</si>
  <si>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</si>
  <si>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</si>
  <si>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</si>
  <si>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</si>
  <si>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</si>
  <si>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</si>
  <si>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</si>
  <si>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</si>
  <si>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</si>
  <si>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</si>
  <si>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</si>
  <si>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</si>
  <si>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</si>
  <si>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</si>
  <si>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</si>
  <si>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</si>
  <si>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</si>
  <si>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</si>
  <si>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</si>
  <si>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</si>
  <si>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</si>
  <si>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</si>
  <si>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</si>
  <si>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</si>
  <si>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</si>
  <si>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</si>
  <si>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</si>
  <si>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</si>
  <si>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</si>
  <si>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</si>
  <si>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</si>
  <si>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</si>
  <si>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</si>
  <si>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</si>
  <si>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</si>
  <si>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</si>
  <si>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</si>
  <si>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</si>
  <si>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</si>
  <si>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</si>
  <si>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</si>
  <si>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</si>
  <si>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</si>
  <si>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</si>
  <si>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</si>
  <si>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</si>
  <si>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</si>
  <si>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</si>
  <si>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</si>
  <si>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</si>
  <si>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</si>
  <si>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</si>
  <si>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</si>
  <si>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</si>
  <si>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</si>
  <si>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</si>
  <si>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</si>
  <si>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</si>
  <si>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</si>
  <si>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</si>
  <si>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</si>
  <si>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</si>
  <si>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</si>
  <si>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</si>
  <si>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</si>
  <si>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</si>
  <si>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</si>
  <si>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</si>
  <si>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</si>
  <si>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</si>
  <si>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</si>
  <si>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</si>
  <si>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</si>
  <si>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</si>
  <si>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</si>
  <si>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</si>
  <si>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</si>
  <si>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</si>
  <si>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</si>
  <si>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</si>
  <si>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</si>
  <si>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</si>
  <si>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</si>
  <si>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</si>
  <si>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</si>
  <si>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</si>
  <si>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</si>
  <si>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</si>
  <si>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</si>
  <si>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</si>
  <si>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</si>
  <si>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</si>
  <si>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</si>
  <si>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</si>
  <si>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</si>
  <si>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</si>
  <si>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</si>
  <si>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</si>
  <si>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</si>
  <si>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</si>
  <si>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</si>
  <si>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</si>
  <si>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</si>
  <si>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</si>
  <si>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</si>
  <si>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</si>
  <si>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</si>
  <si>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</si>
  <si>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</si>
  <si>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</si>
  <si>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</si>
  <si>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</si>
  <si>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</si>
  <si>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</si>
  <si>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</si>
  <si>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</si>
  <si>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</si>
  <si>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</si>
  <si>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</si>
  <si>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</si>
  <si>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</si>
  <si>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</si>
  <si>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</si>
  <si>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</si>
  <si>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</si>
  <si>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</si>
  <si>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</si>
  <si>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</si>
  <si>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</si>
  <si>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</si>
  <si>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</si>
  <si>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</si>
  <si>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</si>
  <si>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</si>
  <si>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</si>
  <si>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</si>
  <si>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</si>
  <si>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</si>
  <si>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</si>
  <si>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</si>
  <si>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</si>
  <si>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</si>
  <si>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</si>
  <si>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</si>
  <si>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</si>
  <si>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</si>
  <si>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</si>
  <si>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</si>
  <si>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</si>
  <si>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</si>
  <si>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</si>
  <si>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</si>
  <si>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</si>
  <si>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</si>
  <si>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</si>
  <si>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</si>
  <si>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</si>
  <si>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</si>
  <si>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</si>
  <si>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</si>
  <si>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</si>
  <si>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</si>
  <si>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</si>
  <si>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</si>
  <si>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</si>
  <si>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</si>
  <si>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</si>
  <si>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</si>
  <si>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</si>
  <si>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</si>
  <si>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</si>
  <si>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</si>
  <si>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</si>
  <si>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</si>
  <si>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</si>
  <si>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</si>
  <si>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</si>
  <si>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</si>
  <si>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</si>
  <si>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</si>
  <si>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</si>
  <si>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</si>
  <si>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</si>
  <si>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</si>
  <si>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</si>
  <si>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</si>
  <si>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</si>
  <si>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</si>
  <si>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</si>
  <si>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</si>
  <si>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</si>
  <si>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</si>
  <si>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</si>
  <si>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</si>
  <si>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</si>
  <si>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</si>
  <si>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</si>
  <si>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</si>
  <si>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</si>
  <si>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</si>
  <si>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</si>
  <si>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</si>
  <si>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</si>
  <si>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</si>
  <si>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</si>
  <si>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</si>
  <si>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</si>
  <si>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</si>
  <si>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</si>
  <si>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</si>
  <si>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</si>
  <si>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</si>
  <si>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</si>
  <si>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</si>
  <si>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</si>
  <si>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</si>
  <si>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</si>
  <si>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</si>
  <si>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</si>
  <si>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</si>
  <si>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</si>
  <si>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</si>
  <si>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</si>
  <si>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</si>
  <si>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</si>
  <si>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</si>
  <si>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</si>
  <si>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</si>
  <si>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</si>
  <si>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</si>
  <si>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</si>
  <si>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</si>
  <si>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</si>
  <si>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</si>
  <si>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</si>
  <si>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</si>
  <si>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</si>
  <si>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</si>
  <si>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</si>
  <si>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</si>
  <si>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</si>
  <si>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</si>
  <si>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</si>
  <si>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</si>
  <si>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</si>
  <si>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</si>
  <si>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</si>
  <si>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</si>
  <si>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</si>
  <si>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</si>
  <si>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</si>
  <si>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</si>
  <si>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</si>
  <si>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</si>
  <si>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</si>
  <si>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</si>
  <si>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</si>
  <si>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</si>
  <si>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</si>
  <si>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</si>
  <si>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</si>
  <si>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</si>
  <si>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</si>
  <si>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</si>
  <si>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</si>
  <si>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</si>
  <si>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</si>
  <si>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</si>
  <si>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</si>
  <si>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</si>
  <si>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</si>
  <si>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</si>
  <si>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</si>
  <si>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</si>
  <si>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</si>
  <si>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</si>
  <si>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</si>
  <si>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</si>
  <si>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</si>
  <si>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</si>
  <si>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</si>
  <si>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</si>
  <si>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</si>
  <si>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</si>
  <si>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</si>
  <si>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</si>
  <si>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</si>
  <si>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</si>
  <si>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</si>
  <si>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</si>
  <si>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</si>
  <si>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</si>
  <si>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</si>
  <si>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</si>
  <si>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</si>
  <si>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</si>
  <si>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</si>
  <si>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</si>
  <si>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</si>
  <si>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</si>
  <si>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</si>
  <si>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</si>
  <si>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</si>
  <si>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</si>
  <si>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</si>
  <si>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</si>
  <si>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</si>
  <si>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</si>
  <si>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</si>
  <si>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</si>
  <si>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</si>
  <si>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</si>
  <si>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</si>
  <si>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</si>
  <si>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</si>
  <si>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</si>
  <si>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</si>
  <si>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</si>
  <si>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</si>
  <si>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</si>
  <si>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</si>
  <si>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</si>
  <si>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</si>
  <si>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</si>
  <si>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</si>
  <si>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</si>
  <si>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</si>
  <si>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</si>
  <si>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</si>
  <si>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</si>
  <si>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</si>
  <si>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</si>
  <si>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</si>
  <si>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</si>
  <si>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</si>
  <si>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</si>
  <si>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</si>
  <si>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</si>
  <si>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</si>
  <si>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</si>
  <si>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</si>
  <si>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</si>
  <si>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</si>
  <si>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</si>
  <si>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</si>
  <si>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</si>
  <si>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</si>
  <si>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</si>
  <si>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</si>
  <si>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</si>
  <si>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</si>
  <si>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</si>
  <si>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</si>
  <si>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</si>
  <si>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</si>
  <si>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</si>
  <si>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</si>
  <si>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</si>
  <si>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</si>
  <si>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</si>
  <si>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</si>
  <si>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</si>
  <si>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</si>
  <si>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</si>
  <si>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</si>
  <si>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</si>
  <si>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</si>
  <si>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</si>
  <si>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</si>
  <si>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</si>
  <si>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</si>
  <si>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</si>
  <si>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</si>
  <si>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</si>
  <si>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</si>
  <si>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</si>
  <si>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</si>
  <si>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</si>
  <si>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</si>
  <si>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</si>
  <si>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</si>
  <si>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</si>
  <si>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</si>
  <si>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</si>
  <si>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</si>
  <si>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</si>
  <si>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</si>
  <si>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</si>
  <si>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</si>
  <si>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</si>
  <si>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</si>
  <si>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</si>
  <si>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</si>
  <si>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</si>
  <si>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</si>
  <si>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</si>
  <si>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</si>
  <si>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</si>
  <si>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</si>
  <si>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</si>
  <si>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</si>
  <si>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</si>
  <si>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</si>
  <si>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</si>
  <si>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</si>
  <si>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</si>
  <si>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</si>
  <si>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</si>
  <si>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</si>
  <si>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</si>
  <si>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</si>
  <si>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</si>
  <si>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</si>
  <si>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</si>
  <si>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</si>
  <si>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</si>
  <si>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</si>
  <si>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</si>
  <si>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</si>
  <si>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</si>
  <si>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</si>
  <si>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</si>
  <si>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</si>
  <si>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</si>
  <si>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</si>
  <si>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</si>
  <si>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</si>
  <si>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</si>
  <si>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</si>
  <si>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</si>
  <si>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</si>
  <si>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</si>
  <si>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</si>
  <si>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</si>
  <si>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</si>
  <si>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</si>
  <si>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</si>
  <si>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</si>
  <si>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</si>
  <si>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</si>
  <si>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</si>
  <si>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</si>
  <si>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</si>
  <si>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</si>
  <si>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</si>
  <si>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</si>
  <si>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</si>
  <si>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</si>
  <si>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</si>
  <si>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</si>
  <si>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</si>
  <si>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</si>
  <si>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</si>
  <si>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</si>
  <si>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</si>
  <si>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</si>
  <si>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</si>
  <si>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</si>
  <si>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</si>
  <si>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</si>
  <si>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</si>
  <si>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</si>
  <si>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</si>
  <si>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</si>
  <si>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</si>
  <si>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</si>
  <si>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</si>
  <si>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</si>
  <si>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</si>
  <si>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</si>
  <si>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</si>
  <si>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</si>
  <si>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</si>
  <si>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</si>
  <si>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</si>
  <si>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</si>
  <si>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</si>
  <si>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</si>
  <si>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</si>
  <si>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</si>
  <si>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</si>
  <si>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</si>
  <si>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</si>
  <si>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</si>
  <si>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</si>
  <si>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</si>
  <si>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</si>
  <si>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</si>
  <si>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</si>
  <si>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</si>
  <si>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</si>
  <si>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</si>
  <si>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</si>
  <si>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</si>
  <si>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</si>
  <si>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</si>
  <si>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</si>
  <si>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</si>
  <si>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</si>
  <si>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</si>
  <si>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</si>
  <si>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</si>
  <si>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</si>
  <si>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</si>
  <si>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</si>
  <si>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</si>
  <si>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</si>
  <si>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</si>
  <si>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</si>
  <si>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</si>
  <si>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</si>
  <si>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</si>
  <si>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</si>
  <si>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</si>
  <si>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</si>
  <si>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</si>
  <si>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</si>
  <si>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</si>
  <si>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</si>
  <si>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</si>
  <si>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</si>
  <si>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</si>
  <si>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</si>
  <si>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</si>
  <si>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</si>
  <si>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</si>
  <si>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</si>
  <si>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</si>
  <si>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</si>
  <si>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</si>
  <si>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</si>
  <si>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</si>
  <si>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</si>
  <si>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</si>
  <si>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</si>
  <si>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</si>
  <si>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</si>
  <si>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</si>
  <si>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</si>
  <si>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</si>
  <si>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</si>
  <si>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</si>
  <si>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</si>
  <si>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</si>
  <si>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</si>
  <si>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</si>
  <si>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</si>
  <si>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</si>
  <si>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</si>
  <si>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</si>
  <si>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</si>
  <si>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</si>
  <si>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</si>
  <si>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</si>
  <si>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</si>
  <si>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</si>
  <si>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</si>
  <si>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</si>
  <si>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</si>
  <si>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</si>
  <si>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</si>
  <si>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</si>
  <si>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</si>
  <si>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</si>
  <si>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</si>
  <si>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</si>
  <si>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</si>
  <si>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</si>
  <si>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</si>
  <si>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</si>
  <si>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</si>
  <si>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</si>
  <si>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</si>
  <si>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</si>
  <si>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</si>
  <si>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</si>
  <si>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</si>
  <si>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</si>
  <si>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</si>
  <si>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</si>
  <si>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</si>
  <si>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</si>
  <si>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</si>
  <si>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</si>
  <si>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</si>
  <si>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</si>
  <si>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</si>
  <si>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</si>
  <si>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</si>
  <si>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</si>
  <si>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</si>
  <si>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</si>
  <si>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</si>
  <si>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</si>
  <si>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</si>
  <si>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</si>
  <si>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</si>
  <si>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</si>
  <si>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</si>
  <si>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</si>
  <si>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</si>
  <si>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</si>
  <si>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</si>
  <si>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</si>
  <si>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</si>
  <si>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</si>
  <si>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</si>
  <si>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</si>
  <si>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</si>
  <si>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</si>
  <si>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</si>
  <si>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</si>
  <si>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</si>
  <si>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</si>
  <si>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</si>
  <si>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</si>
  <si>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</si>
  <si>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</si>
  <si>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</si>
  <si>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</si>
  <si>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</si>
  <si>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</si>
  <si>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</si>
  <si>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</si>
  <si>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</si>
  <si>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</si>
  <si>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</si>
  <si>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</si>
  <si>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</si>
  <si>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</si>
  <si>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</si>
  <si>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</si>
  <si>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</si>
  <si>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</si>
  <si>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</si>
  <si>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</si>
  <si>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</si>
  <si>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</si>
  <si>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</si>
  <si>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</si>
  <si>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</si>
  <si>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</si>
  <si>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</si>
  <si>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</si>
  <si>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</si>
  <si>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</si>
  <si>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</si>
  <si>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</si>
  <si>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</si>
  <si>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</si>
  <si>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</si>
  <si>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</si>
  <si>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</si>
  <si>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</si>
  <si>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</si>
  <si>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</si>
  <si>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</si>
  <si>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</si>
  <si>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</si>
  <si>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</si>
  <si>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</si>
  <si>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</si>
  <si>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</si>
  <si>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</si>
  <si>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</si>
  <si>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</si>
  <si>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</si>
  <si>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</si>
  <si>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</si>
  <si>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</si>
  <si>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</si>
  <si>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</si>
  <si>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</si>
  <si>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</si>
  <si>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</si>
  <si>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</si>
  <si>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</si>
  <si>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</si>
  <si>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</si>
  <si>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</si>
  <si>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</si>
  <si>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</si>
  <si>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</si>
  <si>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</si>
  <si>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</si>
  <si>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</si>
  <si>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</si>
  <si>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</si>
  <si>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</si>
  <si>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</si>
  <si>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</si>
  <si>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</si>
  <si>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</si>
  <si>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</si>
  <si>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</si>
  <si>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</si>
  <si>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</si>
  <si>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</si>
  <si>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</si>
  <si>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</si>
  <si>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</si>
  <si>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</si>
  <si>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</si>
  <si>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</si>
  <si>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</si>
  <si>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</si>
  <si>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</si>
  <si>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</si>
  <si>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</si>
  <si>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</si>
  <si>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</si>
  <si>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</si>
  <si>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</si>
  <si>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</si>
  <si>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</si>
  <si>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</si>
  <si>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</si>
  <si>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</si>
  <si>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</si>
  <si>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</si>
  <si>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</si>
  <si>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</si>
  <si>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</si>
  <si>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</si>
  <si>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</si>
  <si>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</si>
  <si>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</si>
  <si>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</si>
  <si>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</si>
  <si>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</si>
  <si>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</si>
  <si>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</si>
  <si>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</si>
  <si>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</si>
  <si>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</si>
  <si>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</si>
  <si>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</si>
  <si>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</si>
  <si>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</si>
  <si>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</si>
  <si>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</si>
  <si>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</si>
  <si>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</si>
  <si>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</si>
  <si>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</si>
  <si>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</si>
  <si>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</si>
  <si>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</si>
  <si>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</si>
  <si>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</si>
  <si>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</si>
  <si>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</si>
  <si>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</si>
  <si>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</si>
  <si>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</si>
  <si>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</si>
  <si>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</si>
  <si>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</si>
  <si>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</si>
  <si>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</si>
  <si>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</si>
  <si>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</si>
  <si>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</si>
  <si>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</si>
  <si>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</si>
  <si>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</si>
  <si>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</si>
  <si>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</si>
  <si>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</si>
  <si>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</si>
  <si>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</si>
  <si>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</si>
  <si>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</si>
  <si>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</si>
  <si>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</si>
  <si>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</si>
  <si>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</si>
  <si>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</si>
  <si>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</si>
  <si>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</si>
  <si>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</si>
  <si>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</si>
  <si>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</si>
  <si>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</si>
  <si>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</si>
  <si>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</si>
  <si>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</si>
  <si>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</si>
  <si>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</si>
  <si>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</si>
  <si>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</si>
  <si>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</si>
  <si>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</si>
  <si>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</si>
  <si>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</si>
  <si>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</si>
  <si>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</si>
  <si>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</si>
  <si>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</si>
  <si>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</si>
  <si>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</si>
  <si>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</si>
  <si>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</si>
  <si>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</si>
  <si>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</si>
  <si>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</si>
  <si>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</si>
  <si>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</si>
  <si>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</si>
  <si>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</si>
  <si>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</si>
  <si>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</si>
  <si>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</si>
  <si>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</si>
  <si>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</si>
  <si>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</si>
  <si>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</si>
  <si>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</si>
  <si>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</si>
  <si>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</si>
  <si>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</si>
  <si>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</si>
  <si>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</si>
  <si>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</si>
  <si>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</si>
  <si>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</si>
  <si>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</si>
  <si>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</si>
  <si>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</si>
  <si>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</si>
  <si>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</si>
  <si>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</si>
  <si>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</si>
  <si>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</si>
  <si>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</si>
  <si>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</si>
  <si>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</si>
  <si>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</si>
  <si>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</si>
  <si>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</si>
  <si>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</si>
  <si>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</si>
  <si>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</si>
  <si>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</si>
  <si>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</si>
  <si>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</si>
  <si>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</si>
  <si>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</si>
  <si>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</si>
  <si>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</si>
  <si>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</si>
  <si>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</si>
  <si>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</si>
  <si>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</si>
  <si>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</si>
  <si>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</si>
  <si>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</si>
  <si>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</si>
  <si>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</si>
  <si>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</si>
  <si>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</si>
  <si>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</si>
  <si>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</si>
  <si>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</si>
  <si>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</si>
  <si>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</si>
  <si>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</si>
  <si>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</si>
  <si>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</si>
  <si>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</si>
  <si>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</si>
  <si>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</si>
  <si>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</si>
  <si>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</si>
  <si>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</si>
  <si>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</si>
  <si>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</si>
  <si>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</si>
  <si>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</si>
  <si>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</si>
  <si>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</si>
  <si>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</si>
  <si>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</si>
  <si>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</si>
  <si>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</si>
  <si>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</si>
  <si>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</si>
  <si>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</si>
  <si>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</si>
  <si>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</si>
  <si>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</si>
  <si>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</si>
  <si>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</si>
  <si>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</si>
  <si>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</si>
  <si>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</si>
  <si>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</si>
  <si>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</si>
  <si>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</si>
  <si>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</si>
  <si>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</si>
  <si>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</si>
  <si>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</si>
  <si>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</si>
  <si>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</si>
  <si>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</si>
  <si>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</si>
  <si>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</si>
  <si>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</si>
  <si>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</si>
  <si>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</si>
  <si>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</si>
  <si>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</si>
  <si>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</si>
  <si>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</si>
  <si>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</si>
  <si>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</si>
  <si>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</si>
  <si>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</si>
  <si>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</si>
  <si>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</si>
  <si>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</si>
  <si>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</si>
  <si>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</si>
  <si>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</si>
  <si>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</si>
  <si>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</si>
  <si>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</si>
  <si>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</si>
  <si>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</si>
  <si>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</si>
  <si>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</si>
  <si>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</si>
  <si>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</si>
  <si>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</si>
  <si>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</si>
  <si>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</si>
  <si>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</si>
  <si>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</si>
  <si>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</si>
  <si>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</si>
  <si>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</si>
  <si>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</si>
  <si>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</si>
  <si>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</si>
  <si>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</si>
  <si>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</si>
  <si>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</si>
  <si>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</si>
  <si>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</si>
  <si>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</si>
  <si>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</si>
  <si>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</si>
  <si>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</si>
  <si>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</si>
  <si>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</si>
  <si>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</si>
  <si>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</si>
  <si>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</si>
  <si>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</si>
  <si>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</si>
  <si>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</si>
  <si>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</si>
  <si>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</si>
  <si>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</si>
  <si>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</si>
  <si>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</si>
  <si>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</si>
  <si>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</si>
  <si>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</si>
  <si>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</si>
  <si>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</si>
  <si>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</si>
  <si>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</si>
  <si>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</si>
  <si>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</si>
  <si>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</si>
  <si>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</si>
  <si>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</si>
  <si>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</si>
  <si>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</si>
  <si>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</si>
  <si>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</si>
  <si>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</si>
  <si>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</si>
  <si>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</si>
  <si>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</si>
  <si>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</si>
  <si>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</si>
  <si>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</si>
  <si>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</si>
  <si>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</si>
  <si>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</si>
  <si>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</si>
  <si>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</si>
  <si>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</si>
  <si>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</si>
  <si>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</si>
  <si>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</si>
  <si>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</si>
  <si>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</si>
  <si>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</si>
  <si>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</si>
  <si>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</si>
  <si>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</si>
  <si>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</si>
  <si>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</si>
  <si>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</si>
  <si>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</si>
  <si>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</si>
  <si>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</si>
  <si>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</si>
  <si>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</si>
  <si>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</si>
  <si>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</si>
  <si>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</si>
  <si>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</si>
  <si>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</si>
  <si>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</si>
  <si>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</si>
  <si>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</si>
  <si>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</si>
  <si>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</si>
  <si>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</si>
  <si>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</si>
  <si>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</si>
  <si>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</si>
  <si>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</si>
  <si>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</si>
  <si>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</si>
  <si>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</si>
  <si>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</si>
  <si>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</si>
  <si>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</si>
  <si>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</si>
  <si>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</si>
  <si>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</si>
  <si>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</si>
  <si>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</si>
  <si>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</si>
  <si>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</si>
  <si>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</si>
  <si>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</si>
  <si>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</si>
  <si>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</si>
  <si>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</si>
  <si>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</si>
  <si>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</si>
  <si>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</si>
  <si>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</si>
  <si>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</si>
  <si>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</si>
  <si>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</si>
  <si>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</si>
  <si>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</si>
  <si>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</si>
  <si>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</si>
  <si>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</si>
  <si>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</si>
  <si>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</si>
  <si>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</si>
  <si>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</si>
  <si>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</si>
  <si>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</si>
  <si>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</si>
  <si>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</si>
  <si>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</si>
  <si>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</si>
  <si>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</si>
  <si>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</si>
  <si>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</si>
  <si>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</si>
  <si>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</si>
  <si>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</si>
  <si>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</si>
  <si>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</si>
  <si>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</si>
  <si>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</si>
  <si>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</si>
  <si>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</si>
  <si>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</si>
  <si>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</si>
  <si>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</si>
  <si>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</si>
  <si>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</si>
  <si>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</si>
  <si>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</si>
  <si>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</si>
  <si>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</si>
  <si>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</si>
  <si>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</si>
  <si>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</si>
  <si>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</si>
  <si>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</si>
  <si>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</si>
  <si>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</si>
  <si>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</si>
  <si>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</si>
  <si>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</si>
  <si>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</si>
  <si>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</si>
  <si>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</si>
  <si>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</si>
  <si>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</si>
  <si>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</si>
  <si>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</si>
  <si>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</si>
  <si>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</si>
  <si>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</si>
  <si>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</si>
  <si>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</si>
  <si>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</si>
  <si>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</si>
  <si>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</si>
  <si>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</si>
  <si>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</si>
  <si>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</si>
  <si>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</si>
  <si>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</si>
  <si>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</si>
  <si>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</si>
  <si>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</si>
  <si>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</si>
  <si>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</si>
  <si>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</si>
  <si>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</si>
  <si>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</si>
  <si>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</si>
  <si>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</si>
  <si>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</si>
  <si>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</si>
  <si>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</si>
  <si>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</si>
  <si>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</si>
  <si>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</si>
  <si>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</si>
  <si>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</si>
  <si>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</si>
  <si>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</si>
  <si>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</si>
  <si>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</si>
  <si>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</si>
  <si>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</si>
  <si>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</si>
  <si>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</si>
  <si>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</si>
  <si>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</si>
  <si>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</si>
  <si>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</si>
  <si>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</si>
  <si>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</si>
  <si>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</si>
  <si>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</si>
  <si>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</si>
  <si>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</si>
  <si>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</si>
  <si>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</si>
  <si>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</si>
  <si>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</si>
  <si>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</si>
  <si>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</si>
  <si>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</si>
  <si>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</si>
  <si>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</si>
  <si>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</si>
  <si>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</si>
  <si>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</si>
  <si>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</si>
  <si>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</si>
  <si>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</si>
  <si>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</si>
  <si>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</si>
  <si>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</si>
  <si>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</si>
  <si>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</si>
  <si>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</si>
  <si>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</si>
  <si>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</si>
  <si>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</si>
  <si>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</si>
  <si>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</si>
  <si>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</si>
  <si>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</si>
  <si>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</si>
  <si>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</si>
  <si>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</si>
  <si>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</si>
  <si>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</si>
  <si>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</si>
  <si>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</si>
  <si>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</si>
  <si>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</si>
  <si>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</si>
  <si>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</si>
  <si>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</si>
  <si>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</si>
  <si>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</si>
  <si>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</si>
  <si>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</si>
  <si>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</si>
  <si>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</si>
  <si>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</si>
  <si>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</si>
  <si>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</si>
  <si>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</si>
  <si>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</si>
  <si>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</si>
  <si>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</si>
  <si>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</si>
  <si>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</si>
  <si>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</si>
  <si>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</si>
  <si>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</si>
  <si>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</si>
  <si>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</si>
  <si>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</si>
  <si>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</si>
  <si>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</si>
  <si>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</si>
  <si>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</si>
  <si>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</si>
  <si>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</si>
  <si>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</si>
  <si>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</si>
  <si>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</si>
  <si>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</si>
  <si>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</si>
  <si>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</si>
  <si>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</si>
  <si>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</si>
  <si>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</si>
  <si>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</si>
  <si>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</si>
  <si>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</si>
  <si>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</si>
  <si>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</si>
  <si>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</si>
  <si>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</si>
  <si>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</si>
  <si>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</si>
  <si>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</si>
  <si>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</si>
  <si>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</si>
  <si>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</si>
  <si>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</si>
  <si>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</si>
  <si>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</si>
  <si>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</si>
  <si>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</si>
  <si>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</si>
  <si>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</si>
  <si>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</si>
  <si>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</si>
  <si>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</si>
  <si>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</si>
  <si>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</si>
  <si>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</si>
  <si>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</si>
  <si>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</si>
  <si>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</si>
  <si>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</si>
  <si>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</si>
  <si>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</si>
  <si>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</si>
  <si>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</si>
  <si>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</si>
  <si>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</si>
  <si>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</si>
  <si>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</si>
  <si>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</si>
  <si>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</si>
  <si>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</si>
  <si>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</si>
  <si>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</si>
  <si>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</si>
  <si>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</si>
  <si>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</si>
  <si>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</si>
  <si>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</si>
  <si>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</si>
  <si>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</si>
  <si>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</si>
  <si>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</si>
  <si>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</si>
  <si>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</si>
  <si>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</si>
  <si>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</si>
  <si>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</si>
  <si>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</si>
  <si>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</si>
  <si>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</si>
  <si>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</si>
  <si>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</si>
  <si>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</si>
  <si>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</si>
  <si>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</si>
  <si>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</si>
  <si>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</si>
  <si>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</si>
  <si>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</si>
  <si>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</si>
  <si>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</si>
  <si>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</si>
  <si>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</si>
  <si>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</si>
  <si>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</si>
  <si>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</si>
  <si>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</si>
  <si>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</si>
  <si>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</si>
  <si>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</si>
  <si>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</si>
  <si>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</si>
  <si>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</si>
  <si>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</si>
  <si>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</si>
  <si>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</si>
  <si>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</si>
  <si>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</si>
  <si>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</si>
  <si>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</si>
  <si>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</si>
  <si>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</si>
  <si>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</si>
  <si>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</si>
  <si>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</si>
  <si>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</si>
  <si>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</si>
  <si>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</si>
  <si>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</si>
  <si>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</si>
  <si>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</si>
  <si>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</si>
  <si>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</si>
  <si>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</si>
  <si>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</si>
  <si>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</si>
  <si>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</si>
  <si>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</si>
  <si>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</si>
  <si>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</si>
  <si>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</si>
  <si>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</si>
  <si>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</si>
  <si>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</si>
  <si>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</si>
  <si>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</si>
  <si>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</si>
  <si>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</si>
  <si>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</si>
  <si>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</si>
  <si>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</si>
  <si>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</si>
  <si>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</si>
  <si>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</si>
  <si>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</si>
  <si>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</si>
  <si>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</si>
  <si>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</si>
  <si>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</si>
  <si>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</si>
  <si>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</si>
  <si>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</si>
  <si>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</si>
  <si>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</si>
  <si>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</si>
  <si>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</si>
  <si>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</si>
  <si>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</si>
  <si>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</si>
  <si>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</si>
  <si>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</si>
  <si>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</si>
  <si>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</si>
  <si>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</si>
  <si>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</si>
  <si>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</si>
  <si>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</si>
  <si>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</si>
  <si>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</si>
  <si>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</si>
  <si>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</si>
  <si>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</si>
  <si>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</si>
  <si>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</si>
  <si>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</si>
  <si>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</si>
  <si>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</si>
  <si>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</si>
  <si>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</si>
  <si>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</si>
  <si>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</si>
  <si>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</si>
  <si>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</si>
  <si>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</si>
  <si>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</si>
  <si>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</si>
  <si>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</si>
  <si>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</si>
  <si>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</si>
  <si>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</si>
  <si>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</si>
  <si>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</si>
  <si>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</si>
  <si>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</si>
  <si>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</si>
  <si>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</si>
  <si>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</si>
  <si>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</si>
  <si>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</si>
  <si>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</si>
  <si>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</si>
  <si>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</si>
  <si>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</si>
  <si>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</si>
  <si>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</si>
  <si>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</si>
  <si>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</si>
  <si>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</si>
  <si>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</si>
  <si>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</si>
  <si>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</si>
  <si>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</si>
  <si>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</si>
  <si>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</si>
  <si>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</si>
  <si>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</si>
  <si>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</si>
  <si>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</si>
  <si>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</si>
  <si>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</si>
  <si>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</si>
  <si>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</si>
  <si>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</si>
  <si>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</si>
  <si>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</si>
  <si>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</si>
  <si>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</si>
  <si>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</si>
  <si>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</si>
  <si>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</si>
  <si>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</si>
  <si>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</si>
  <si>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</si>
  <si>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</si>
  <si>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</si>
  <si>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</si>
  <si>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</si>
  <si>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</si>
  <si>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</si>
  <si>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</si>
  <si>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</si>
  <si>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</si>
  <si>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</si>
  <si>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</si>
  <si>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</si>
  <si>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</si>
  <si>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</si>
  <si>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</si>
  <si>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</si>
  <si>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</si>
  <si>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</si>
  <si>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</si>
  <si>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</si>
  <si>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</si>
  <si>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</si>
  <si>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</si>
  <si>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</si>
  <si>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</si>
  <si>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</si>
  <si>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</si>
  <si>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</si>
  <si>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</si>
  <si>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</si>
  <si>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</si>
  <si>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</si>
  <si>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</si>
  <si>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</si>
  <si>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</si>
  <si>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</si>
  <si>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</si>
  <si>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</si>
  <si>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</si>
  <si>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</si>
  <si>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</si>
  <si>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</si>
  <si>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</si>
  <si>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</si>
  <si>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</si>
  <si>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</si>
  <si>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</si>
  <si>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</si>
  <si>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</si>
  <si>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</si>
  <si>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</si>
  <si>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</si>
  <si>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</si>
  <si>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</si>
  <si>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</si>
  <si>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</si>
  <si>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</si>
  <si>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</si>
  <si>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</si>
  <si>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</si>
  <si>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</si>
  <si>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</si>
  <si>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</si>
  <si>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</si>
  <si>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</si>
  <si>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</si>
  <si>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</si>
  <si>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</si>
  <si>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</si>
  <si>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</si>
  <si>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</si>
  <si>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</si>
  <si>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</si>
  <si>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</si>
  <si>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</si>
  <si>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</si>
  <si>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</si>
  <si>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</si>
  <si>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</si>
  <si>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</si>
  <si>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</si>
  <si>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</si>
  <si>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</si>
  <si>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</si>
  <si>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</si>
  <si>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</si>
  <si>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</si>
  <si>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</si>
  <si>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</si>
  <si>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</si>
  <si>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</si>
  <si>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</si>
  <si>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</si>
  <si>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</si>
  <si>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</si>
  <si>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</si>
  <si>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</si>
  <si>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</si>
  <si>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</si>
  <si>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</si>
  <si>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</si>
  <si>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</si>
  <si>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</si>
  <si>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</si>
  <si>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</si>
  <si>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</si>
  <si>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</si>
  <si>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</si>
  <si>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</si>
  <si>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</si>
  <si>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</si>
  <si>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</si>
  <si>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</si>
  <si>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</si>
  <si>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</si>
  <si>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</si>
  <si>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</si>
  <si>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</si>
  <si>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</si>
  <si>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</si>
  <si>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</si>
  <si>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</si>
  <si>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</si>
  <si>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</si>
  <si>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</si>
  <si>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</si>
  <si>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</si>
  <si>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</si>
  <si>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</si>
  <si>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</si>
  <si>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</si>
  <si>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</si>
  <si>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</si>
  <si>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</si>
  <si>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</si>
  <si>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</si>
  <si>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</si>
  <si>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</si>
  <si>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</si>
  <si>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</si>
  <si>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</si>
  <si>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</si>
  <si>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</si>
  <si>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</si>
  <si>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</si>
  <si>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</si>
  <si>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</si>
  <si>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</si>
  <si>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</si>
  <si>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</si>
  <si>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</si>
  <si>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</si>
  <si>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</si>
  <si>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</si>
  <si>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</si>
  <si>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</si>
  <si>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</si>
  <si>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</si>
  <si>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</si>
  <si>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</si>
  <si>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</si>
  <si>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</si>
  <si>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</si>
  <si>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</si>
  <si>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</si>
  <si>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</si>
  <si>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</si>
  <si>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</si>
  <si>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</si>
  <si>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</si>
  <si>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</si>
  <si>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</si>
  <si>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</si>
  <si>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</si>
  <si>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</si>
  <si>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</si>
  <si>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</si>
  <si>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</si>
  <si>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</si>
  <si>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</si>
  <si>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</si>
  <si>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</si>
  <si>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</si>
  <si>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</si>
  <si>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</si>
  <si>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</si>
  <si>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</si>
  <si>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</si>
  <si>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</si>
  <si>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</si>
  <si>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</si>
  <si>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</si>
  <si>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</si>
  <si>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</si>
  <si>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</si>
  <si>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</si>
  <si>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</si>
  <si>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</si>
  <si>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</si>
  <si>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</si>
  <si>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</si>
  <si>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</si>
  <si>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</si>
  <si>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</si>
  <si>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</si>
  <si>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</si>
  <si>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</si>
  <si>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</si>
  <si>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</si>
  <si>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</si>
  <si>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</si>
  <si>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</si>
  <si>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</si>
  <si>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</si>
  <si>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</si>
  <si>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</si>
  <si>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</si>
  <si>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</si>
  <si>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</si>
  <si>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</si>
  <si>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</si>
  <si>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</si>
  <si>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</si>
  <si>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</si>
  <si>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</si>
  <si>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</si>
  <si>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</si>
  <si>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</si>
  <si>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</si>
  <si>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</si>
  <si>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</si>
  <si>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</si>
  <si>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</si>
  <si>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</si>
  <si>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</si>
  <si>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</si>
  <si>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</si>
  <si>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</si>
  <si>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</si>
  <si>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</si>
  <si>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</si>
  <si>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</si>
  <si>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</si>
  <si>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</si>
  <si>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</si>
  <si>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</si>
  <si>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</si>
  <si>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</si>
  <si>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</si>
  <si>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</si>
  <si>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</si>
  <si>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</si>
  <si>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</si>
  <si>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</si>
  <si>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</si>
  <si>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</si>
  <si>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</si>
  <si>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</si>
  <si>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</si>
  <si>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</si>
  <si>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</si>
  <si>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</si>
  <si>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</si>
  <si>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</si>
  <si>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</si>
  <si>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</si>
  <si>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</si>
  <si>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</si>
  <si>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</si>
  <si>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</si>
  <si>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</si>
  <si>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</si>
  <si>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</si>
  <si>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</si>
  <si>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</si>
  <si>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</si>
  <si>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</si>
  <si>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</si>
  <si>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</si>
  <si>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</si>
  <si>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</si>
  <si>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</si>
  <si>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</si>
  <si>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</si>
  <si>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</si>
  <si>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</si>
  <si>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</si>
  <si>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</si>
  <si>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</si>
  <si>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</si>
  <si>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</si>
  <si>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</si>
  <si>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</si>
  <si>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</si>
  <si>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</si>
  <si>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</si>
  <si>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</si>
  <si>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</si>
  <si>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</si>
  <si>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</si>
  <si>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</si>
  <si>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</si>
  <si>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</si>
  <si>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</si>
  <si>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</si>
  <si>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</si>
  <si>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</si>
  <si>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</si>
  <si>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</si>
  <si>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</si>
  <si>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</si>
  <si>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</si>
  <si>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</si>
  <si>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</si>
  <si>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</si>
  <si>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</si>
  <si>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</si>
  <si>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</si>
  <si>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</si>
  <si>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</si>
  <si>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</si>
  <si>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</si>
  <si>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</si>
  <si>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</si>
  <si>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</si>
  <si>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</si>
  <si>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</si>
  <si>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</si>
  <si>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</si>
  <si>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</si>
  <si>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</si>
  <si>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</si>
  <si>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</si>
  <si>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</si>
  <si>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</si>
  <si>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</si>
  <si>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</si>
  <si>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</si>
  <si>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</si>
  <si>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</si>
  <si>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</si>
  <si>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</si>
  <si>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</si>
  <si>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</si>
  <si>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</si>
  <si>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</si>
  <si>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</si>
  <si>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</si>
  <si>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</si>
  <si>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</si>
  <si>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</si>
  <si>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</si>
  <si>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</si>
  <si>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</si>
  <si>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</si>
  <si>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</si>
  <si>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</si>
  <si>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</si>
  <si>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</si>
  <si>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</si>
  <si>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</si>
  <si>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</si>
  <si>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</si>
  <si>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</si>
  <si>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</si>
  <si>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</si>
  <si>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</si>
  <si>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</si>
  <si>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</si>
  <si>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</si>
  <si>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</si>
  <si>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</si>
  <si>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</si>
  <si>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</si>
  <si>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</si>
  <si>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</si>
  <si>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</si>
  <si>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</si>
  <si>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</si>
  <si>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</si>
  <si>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</si>
  <si>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</si>
  <si>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</si>
  <si>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</si>
  <si>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</si>
  <si>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</si>
  <si>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</si>
  <si>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</si>
  <si>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</si>
  <si>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</si>
  <si>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</si>
  <si>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</si>
  <si>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</si>
  <si>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</si>
  <si>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</si>
  <si>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</si>
  <si>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</si>
  <si>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</si>
  <si>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</si>
  <si>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</si>
  <si>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</si>
  <si>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</si>
  <si>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</si>
  <si>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</si>
  <si>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</si>
  <si>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</si>
  <si>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</si>
  <si>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</si>
  <si>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</si>
  <si>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</si>
  <si>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</si>
  <si>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</si>
  <si>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</si>
  <si>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</si>
  <si>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</si>
  <si>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</si>
  <si>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</si>
  <si>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</si>
  <si>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</si>
  <si>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</si>
  <si>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</si>
  <si>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</si>
  <si>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</si>
  <si>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</si>
  <si>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</si>
  <si>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</si>
  <si>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</si>
  <si>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</si>
  <si>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</si>
  <si>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</si>
  <si>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</si>
  <si>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</si>
  <si>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</si>
  <si>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</si>
  <si>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</si>
  <si>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</si>
  <si>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</si>
  <si>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</si>
  <si>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</si>
  <si>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</si>
  <si>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</si>
  <si>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</si>
  <si>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</si>
  <si>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</si>
  <si>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</si>
  <si>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</si>
  <si>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</si>
  <si>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</si>
  <si>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</si>
  <si>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</si>
  <si>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</si>
  <si>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</si>
  <si>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</si>
  <si>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</si>
  <si>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</si>
  <si>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</si>
  <si>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</si>
  <si>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</si>
  <si>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</si>
  <si>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</si>
  <si>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</si>
  <si>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</si>
  <si>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</si>
  <si>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</si>
  <si>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</si>
  <si>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</si>
  <si>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</si>
  <si>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</si>
  <si>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</si>
  <si>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</si>
  <si>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</si>
  <si>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</si>
  <si>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</si>
  <si>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</si>
  <si>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</si>
  <si>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</si>
  <si>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</si>
  <si>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</si>
  <si>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</si>
  <si>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</si>
  <si>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</si>
  <si>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</si>
  <si>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</si>
  <si>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</si>
  <si>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</si>
  <si>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</si>
  <si>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</si>
  <si>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</si>
  <si>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</si>
  <si>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</si>
  <si>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</si>
  <si>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</si>
  <si>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</si>
  <si>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</si>
  <si>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</si>
  <si>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</si>
  <si>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</si>
  <si>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</si>
  <si>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</si>
  <si>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</si>
  <si>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</si>
  <si>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</si>
  <si>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</si>
  <si>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</si>
  <si>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</si>
  <si>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</si>
  <si>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</si>
  <si>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</si>
  <si>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</si>
  <si>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</si>
  <si>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</si>
  <si>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</si>
  <si>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</si>
  <si>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</si>
  <si>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</si>
  <si>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</si>
  <si>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</si>
  <si>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</si>
  <si>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</si>
  <si>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</si>
  <si>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</si>
  <si>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</si>
  <si>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</si>
  <si>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</si>
  <si>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</si>
  <si>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</si>
  <si>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</si>
  <si>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</si>
  <si>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</si>
  <si>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</si>
  <si>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</si>
  <si>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</si>
  <si>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</si>
  <si>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</si>
  <si>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</si>
  <si>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</si>
  <si>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</si>
  <si>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</si>
  <si>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</si>
  <si>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</si>
  <si>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</si>
  <si>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</si>
  <si>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</si>
  <si>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</si>
  <si>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</si>
  <si>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</si>
  <si>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</si>
  <si>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</si>
  <si>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</si>
  <si>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</si>
  <si>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</si>
  <si>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</si>
  <si>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</si>
  <si>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</si>
  <si>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</si>
  <si>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</si>
  <si>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</si>
  <si>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</si>
  <si>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</si>
  <si>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</si>
  <si>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</si>
  <si>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</si>
  <si>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</si>
  <si>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</si>
  <si>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</si>
  <si>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</si>
  <si>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</si>
  <si>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</si>
  <si>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</si>
  <si>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</si>
  <si>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</si>
  <si>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</si>
  <si>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</si>
  <si>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</si>
  <si>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</si>
  <si>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</si>
  <si>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</si>
  <si>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</si>
  <si>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</si>
  <si>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</si>
  <si>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</si>
  <si>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</si>
  <si>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</si>
  <si>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</si>
  <si>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</si>
  <si>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</si>
  <si>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</si>
  <si>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</si>
  <si>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</si>
  <si>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</si>
  <si>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</si>
  <si>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</si>
  <si>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</si>
  <si>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</si>
  <si>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</si>
  <si>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</si>
  <si>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</si>
  <si>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</si>
  <si>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</si>
  <si>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</si>
  <si>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</si>
  <si>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</si>
  <si>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</si>
  <si>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</si>
  <si>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</si>
  <si>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</si>
  <si>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</si>
  <si>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</si>
  <si>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</si>
  <si>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</si>
  <si>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</si>
  <si>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</si>
  <si>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</si>
  <si>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</si>
  <si>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</si>
  <si>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</si>
  <si>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</si>
  <si>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</si>
  <si>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</si>
  <si>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</si>
  <si>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</si>
  <si>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</si>
  <si>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</si>
  <si>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</si>
  <si>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</si>
  <si>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</si>
  <si>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</si>
  <si>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</si>
  <si>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</si>
  <si>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</si>
  <si>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</si>
  <si>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</si>
  <si>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</si>
  <si>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</si>
  <si>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</si>
  <si>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</si>
  <si>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</si>
  <si>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</si>
  <si>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</si>
  <si>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</si>
  <si>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</si>
  <si>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</si>
  <si>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</si>
  <si>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</si>
  <si>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</si>
  <si>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</si>
  <si>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</si>
  <si>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</si>
  <si>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</si>
  <si>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</si>
  <si>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</si>
  <si>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</si>
  <si>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</si>
  <si>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</si>
  <si>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</si>
  <si>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</si>
  <si>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</si>
  <si>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</si>
  <si>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</si>
  <si>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</si>
  <si>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</si>
  <si>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</si>
  <si>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</si>
  <si>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</si>
  <si>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</si>
  <si>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</si>
  <si>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</si>
  <si>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</si>
  <si>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</si>
  <si>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</si>
  <si>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</si>
  <si>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</si>
  <si>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</si>
  <si>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</si>
  <si>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</si>
  <si>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</si>
  <si>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</si>
  <si>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</si>
  <si>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</si>
  <si>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</si>
  <si>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</si>
  <si>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</si>
  <si>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</si>
  <si>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</si>
  <si>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</si>
  <si>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</si>
  <si>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</si>
  <si>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</si>
  <si>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</si>
  <si>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</si>
  <si>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</si>
  <si>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</si>
  <si>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</si>
  <si>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</si>
  <si>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</si>
  <si>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</si>
  <si>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</si>
  <si>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</si>
  <si>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</si>
  <si>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</si>
  <si>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</si>
  <si>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</si>
  <si>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</si>
  <si>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</si>
  <si>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</si>
  <si>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</si>
  <si>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</si>
  <si>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</si>
  <si>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</si>
  <si>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</si>
  <si>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</si>
  <si>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</si>
  <si>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</si>
  <si>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</si>
  <si>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</si>
  <si>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</si>
  <si>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</si>
  <si>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</si>
  <si>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</si>
  <si>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</si>
  <si>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</si>
  <si>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</si>
  <si>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</si>
  <si>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</si>
  <si>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</si>
  <si>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</si>
  <si>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</si>
  <si>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</si>
  <si>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</si>
  <si>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</si>
  <si>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</si>
  <si>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</si>
  <si>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</si>
  <si>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</si>
  <si>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</si>
  <si>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</si>
  <si>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</si>
  <si>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</si>
  <si>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</si>
  <si>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</si>
  <si>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</si>
  <si>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</si>
  <si>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</si>
  <si>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</si>
  <si>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</si>
  <si>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</si>
  <si>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</si>
  <si>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</si>
  <si>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</si>
  <si>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</si>
  <si>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</si>
  <si>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</si>
  <si>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</si>
  <si>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</si>
  <si>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</si>
  <si>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</si>
  <si>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</si>
  <si>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</si>
  <si>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</si>
  <si>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</si>
  <si>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</si>
  <si>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</si>
  <si>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</si>
  <si>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</si>
  <si>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</si>
  <si>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</si>
  <si>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</si>
  <si>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</si>
  <si>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</si>
  <si>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</si>
  <si>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</si>
  <si>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</si>
  <si>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</si>
  <si>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</si>
  <si>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</si>
  <si>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</si>
  <si>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</si>
  <si>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</si>
  <si>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</si>
  <si>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</si>
  <si>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</si>
  <si>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</si>
  <si>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</si>
  <si>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</si>
  <si>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</si>
  <si>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</si>
  <si>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</si>
  <si>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</si>
  <si>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</si>
  <si>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</si>
  <si>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</si>
  <si>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</si>
  <si>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</si>
  <si>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</si>
  <si>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</si>
  <si>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</si>
  <si>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</si>
  <si>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</si>
  <si>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</si>
  <si>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</si>
  <si>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</si>
  <si>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</si>
  <si>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</si>
  <si>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</si>
  <si>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</si>
  <si>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</si>
  <si>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</si>
  <si>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</si>
  <si>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</si>
  <si>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</si>
  <si>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</si>
  <si>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</si>
  <si>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</si>
  <si>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</si>
  <si>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</si>
  <si>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</si>
  <si>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</si>
  <si>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</si>
  <si>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</si>
  <si>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</si>
  <si>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</si>
  <si>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</si>
  <si>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</si>
  <si>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</si>
  <si>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</si>
  <si>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</si>
  <si>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</si>
  <si>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</si>
  <si>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</si>
  <si>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</si>
  <si>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</si>
  <si>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</si>
  <si>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</si>
  <si>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</si>
  <si>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</si>
  <si>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</si>
  <si>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</si>
  <si>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</si>
  <si>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</si>
  <si>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</si>
  <si>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</si>
  <si>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</si>
  <si>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</si>
  <si>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</si>
  <si>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</si>
  <si>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</si>
  <si>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</si>
  <si>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</si>
  <si>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</si>
  <si>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</si>
  <si>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</si>
  <si>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</si>
  <si>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</si>
  <si>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</si>
  <si>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</si>
  <si>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</si>
  <si>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</si>
  <si>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</si>
  <si>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</si>
  <si>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</si>
  <si>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</si>
  <si>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</si>
  <si>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</si>
  <si>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</si>
  <si>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</si>
  <si>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</si>
  <si>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</si>
  <si>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</si>
  <si>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</si>
  <si>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</si>
  <si>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</si>
  <si>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</si>
  <si>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</si>
  <si>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</si>
  <si>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</si>
  <si>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</si>
  <si>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</si>
  <si>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</si>
  <si>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</si>
  <si>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</si>
  <si>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</si>
  <si>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</si>
  <si>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</si>
  <si>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</si>
  <si>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</si>
  <si>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</si>
  <si>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</si>
  <si>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</si>
  <si>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</si>
  <si>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</si>
  <si>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</si>
  <si>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</si>
  <si>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</si>
  <si>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</si>
  <si>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</si>
  <si>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</si>
  <si>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</si>
  <si>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</si>
  <si>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</si>
  <si>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</si>
  <si>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</si>
  <si>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</si>
  <si>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</si>
  <si>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</si>
  <si>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</si>
  <si>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</si>
  <si>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</si>
  <si>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</si>
  <si>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</si>
  <si>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</si>
  <si>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</si>
  <si>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</si>
  <si>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</si>
  <si>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</si>
  <si>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</si>
  <si>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</si>
  <si>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</si>
  <si>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</si>
  <si>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</si>
  <si>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</si>
  <si>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</si>
  <si>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</si>
  <si>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</si>
  <si>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</si>
  <si>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</si>
  <si>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</si>
  <si>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</si>
  <si>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</si>
  <si>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</si>
  <si>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</si>
  <si>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</si>
  <si>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</si>
  <si>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</si>
  <si>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</si>
  <si>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</si>
  <si>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</si>
  <si>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</si>
  <si>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</si>
  <si>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</si>
  <si>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</si>
  <si>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</si>
  <si>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</si>
  <si>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</si>
  <si>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</si>
  <si>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</si>
  <si>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</si>
  <si>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</si>
  <si>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</si>
  <si>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</si>
  <si>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</si>
  <si>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</si>
  <si>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</si>
  <si>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</si>
  <si>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</si>
  <si>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</si>
  <si>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</si>
  <si>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</si>
  <si>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</si>
  <si>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</si>
  <si>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</si>
  <si>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</si>
  <si>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</si>
  <si>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</si>
  <si>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</si>
  <si>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</si>
  <si>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</si>
  <si>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</si>
  <si>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</si>
  <si>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</si>
  <si>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</si>
  <si>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</si>
  <si>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</si>
  <si>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</si>
  <si>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</si>
  <si>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</si>
  <si>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</si>
  <si>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</si>
  <si>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</si>
  <si>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</si>
  <si>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</si>
  <si>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</si>
  <si>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</si>
  <si>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</si>
  <si>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</si>
  <si>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</si>
  <si>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</si>
  <si>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</si>
  <si>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</si>
  <si>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</si>
  <si>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</si>
  <si>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</si>
  <si>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</si>
  <si>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</si>
  <si>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</si>
  <si>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</si>
  <si>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</si>
  <si>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</si>
  <si>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</si>
  <si>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</si>
  <si>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</si>
  <si>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</si>
  <si>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</si>
  <si>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</si>
  <si>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</si>
  <si>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</si>
  <si>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</si>
  <si>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</si>
  <si>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</si>
  <si>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</si>
  <si>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</si>
  <si>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</si>
  <si>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</si>
  <si>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</si>
  <si>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</si>
  <si>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</si>
  <si>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</si>
  <si>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</si>
  <si>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</si>
  <si>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</si>
  <si>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</si>
  <si>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</si>
  <si>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</si>
  <si>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</si>
  <si>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</si>
  <si>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</si>
  <si>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</si>
  <si>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</si>
  <si>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</si>
  <si>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</si>
  <si>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</si>
  <si>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</si>
  <si>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</si>
  <si>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</si>
  <si>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</si>
  <si>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</si>
  <si>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</si>
  <si>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</si>
  <si>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</si>
  <si>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</si>
  <si>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</si>
  <si>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</si>
  <si>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</si>
  <si>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</si>
  <si>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</si>
  <si>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</si>
  <si>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</si>
  <si>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</si>
  <si>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</si>
  <si>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</si>
  <si>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</si>
  <si>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</si>
  <si>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</si>
  <si>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</si>
  <si>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</si>
  <si>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</si>
  <si>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</si>
  <si>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</si>
  <si>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</si>
  <si>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</si>
  <si>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</si>
  <si>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</si>
  <si>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</si>
  <si>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</si>
  <si>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</si>
  <si>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</si>
  <si>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</si>
  <si>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</si>
  <si>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</si>
  <si>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</si>
  <si>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</si>
  <si>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</si>
  <si>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</si>
  <si>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</si>
  <si>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</si>
  <si>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</si>
  <si>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</si>
  <si>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</si>
  <si>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</si>
  <si>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</si>
  <si>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</si>
  <si>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</si>
  <si>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</si>
  <si>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</si>
  <si>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</si>
  <si>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</si>
  <si>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</si>
  <si>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</si>
  <si>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</si>
  <si>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</si>
  <si>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</si>
  <si>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</si>
  <si>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</si>
  <si>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</si>
  <si>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</si>
  <si>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</si>
  <si>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</si>
  <si>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</si>
  <si>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</si>
  <si>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</si>
  <si>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</si>
  <si>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</si>
  <si>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</si>
  <si>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</si>
  <si>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</si>
  <si>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</si>
  <si>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</si>
  <si>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</si>
  <si>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</si>
  <si>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</si>
  <si>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</si>
  <si>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</si>
  <si>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</si>
  <si>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</si>
  <si>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</si>
  <si>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</si>
  <si>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</si>
  <si>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</si>
  <si>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</si>
  <si>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</si>
  <si>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</si>
  <si>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</si>
  <si>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</si>
  <si>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</si>
  <si>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</si>
  <si>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</si>
  <si>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</si>
  <si>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</si>
  <si>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</si>
  <si>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</si>
  <si>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</si>
  <si>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</si>
  <si>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</si>
  <si>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</si>
  <si>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</si>
  <si>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</si>
  <si>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</si>
  <si>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</si>
  <si>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</si>
  <si>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</si>
  <si>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</si>
  <si>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</si>
  <si>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</si>
  <si>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</si>
  <si>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</si>
  <si>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</si>
  <si>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</si>
  <si>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</si>
  <si>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</si>
  <si>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</si>
  <si>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</si>
  <si>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</si>
  <si>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</si>
  <si>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</si>
  <si>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</si>
  <si>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</si>
  <si>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</si>
  <si>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</si>
  <si>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</si>
  <si>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</si>
  <si>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</si>
  <si>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</si>
  <si>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</si>
  <si>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</si>
  <si>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</si>
  <si>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</si>
  <si>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</si>
  <si>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</si>
  <si>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</si>
  <si>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</si>
  <si>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</si>
  <si>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</si>
  <si>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</si>
  <si>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</si>
  <si>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</si>
  <si>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</si>
  <si>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</si>
  <si>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</si>
  <si>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</si>
  <si>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</si>
  <si>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</si>
  <si>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</si>
  <si>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</si>
  <si>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</si>
  <si>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</si>
  <si>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</si>
  <si>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</si>
  <si>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</si>
  <si>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</si>
  <si>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</si>
  <si>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</si>
  <si>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</si>
  <si>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</si>
  <si>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</si>
  <si>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</si>
  <si>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</si>
  <si>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</si>
  <si>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</si>
  <si>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</si>
  <si>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</si>
  <si>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</si>
  <si>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</si>
  <si>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</si>
  <si>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</si>
  <si>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</si>
  <si>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</si>
  <si>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</si>
  <si>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</si>
  <si>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</si>
  <si>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</si>
  <si>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</si>
  <si>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</si>
  <si>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</si>
  <si>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</si>
  <si>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</si>
  <si>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</si>
  <si>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</si>
  <si>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</si>
  <si>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</si>
  <si>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</si>
  <si>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</si>
  <si>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</si>
  <si>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</si>
  <si>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</si>
  <si>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</si>
  <si>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</si>
  <si>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</si>
  <si>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</si>
  <si>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</si>
  <si>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</si>
  <si>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</si>
  <si>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</si>
  <si>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</si>
  <si>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</si>
  <si>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</si>
  <si>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</si>
  <si>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</si>
  <si>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</si>
  <si>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</si>
  <si>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</si>
  <si>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</si>
  <si>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</si>
  <si>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</si>
  <si>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</si>
  <si>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</si>
  <si>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</si>
  <si>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</si>
  <si>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</si>
  <si>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</si>
  <si>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</si>
  <si>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</si>
  <si>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</si>
  <si>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</si>
  <si>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</si>
  <si>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</si>
  <si>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</si>
  <si>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</si>
  <si>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</si>
  <si>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</si>
  <si>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</si>
  <si>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</si>
  <si>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</si>
  <si>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</si>
  <si>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</si>
  <si>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</si>
  <si>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</si>
  <si>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</si>
  <si>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</si>
  <si>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</si>
  <si>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</si>
  <si>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</si>
  <si>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</si>
  <si>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</si>
  <si>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</si>
  <si>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</si>
  <si>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</si>
  <si>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</si>
  <si>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</si>
  <si>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</si>
  <si>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</si>
  <si>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</si>
  <si>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</si>
  <si>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</si>
  <si>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</si>
  <si>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</si>
  <si>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</si>
  <si>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</si>
  <si>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</si>
  <si>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</si>
  <si>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</si>
  <si>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</si>
  <si>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</si>
  <si>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</si>
  <si>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</si>
  <si>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</si>
  <si>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</si>
  <si>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</si>
  <si>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</si>
  <si>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</si>
  <si>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</si>
  <si>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</si>
  <si>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</si>
  <si>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</si>
  <si>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</si>
  <si>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</si>
  <si>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</si>
  <si>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</si>
  <si>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</si>
  <si>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</si>
  <si>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</si>
  <si>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</si>
  <si>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</si>
  <si>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</si>
  <si>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</si>
  <si>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</si>
  <si>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</si>
  <si>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</si>
  <si>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</si>
  <si>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</si>
  <si>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</si>
  <si>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</si>
  <si>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</si>
  <si>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</si>
  <si>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</si>
  <si>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</si>
  <si>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</si>
  <si>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</si>
  <si>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</si>
  <si>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</si>
  <si>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</si>
  <si>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</si>
  <si>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</si>
  <si>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</si>
  <si>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</si>
  <si>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</si>
  <si>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</si>
  <si>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</si>
  <si>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</si>
  <si>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</si>
  <si>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</si>
  <si>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</si>
  <si>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</si>
  <si>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</si>
  <si>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</si>
  <si>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</si>
  <si>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</si>
  <si>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</si>
  <si>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</si>
  <si>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</si>
  <si>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</si>
  <si>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</si>
  <si>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</si>
  <si>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</si>
  <si>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</si>
  <si>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</si>
  <si>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</si>
  <si>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</si>
  <si>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</si>
  <si>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</si>
  <si>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</si>
  <si>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</si>
  <si>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</si>
  <si>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</si>
  <si>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</si>
  <si>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</si>
  <si>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</si>
  <si>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</si>
  <si>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</si>
  <si>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</si>
  <si>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</si>
  <si>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</si>
  <si>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</si>
  <si>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</si>
  <si>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</si>
  <si>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</si>
  <si>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</si>
  <si>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</si>
  <si>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</si>
  <si>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</si>
  <si>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</si>
  <si>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</si>
  <si>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</si>
  <si>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</si>
  <si>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</si>
  <si>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</si>
  <si>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</si>
  <si>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</si>
  <si>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</si>
  <si>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</si>
  <si>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</si>
  <si>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</si>
  <si>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</si>
  <si>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</si>
  <si>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</si>
  <si>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</si>
  <si>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</si>
  <si>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</si>
  <si>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</si>
  <si>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</si>
  <si>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</si>
  <si>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</si>
  <si>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</si>
  <si>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</si>
  <si>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</si>
  <si>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</si>
  <si>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</si>
  <si>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</si>
  <si>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</si>
  <si>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</si>
  <si>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</si>
  <si>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</si>
  <si>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</si>
  <si>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</si>
  <si>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</si>
  <si>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</si>
  <si>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</si>
  <si>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</si>
  <si>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</si>
  <si>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</si>
  <si>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</si>
  <si>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</si>
  <si>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</si>
  <si>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</si>
  <si>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</si>
  <si>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</si>
  <si>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</si>
  <si>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</si>
  <si>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</si>
  <si>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</si>
  <si>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</si>
  <si>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</si>
  <si>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</si>
  <si>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</si>
  <si>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</si>
  <si>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</si>
  <si>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</si>
  <si>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</si>
  <si>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</si>
  <si>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</si>
  <si>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</si>
  <si>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</si>
  <si>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</si>
  <si>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</si>
  <si>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</si>
  <si>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</si>
  <si>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</si>
  <si>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</si>
  <si>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</si>
  <si>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</si>
  <si>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</si>
  <si>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</si>
  <si>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</si>
  <si>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</si>
  <si>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</si>
  <si>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</si>
  <si>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</si>
  <si>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</si>
  <si>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</si>
  <si>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</si>
  <si>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</si>
  <si>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</si>
  <si>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</si>
  <si>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</si>
  <si>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</si>
  <si>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</si>
  <si>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</si>
  <si>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</si>
  <si>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</si>
  <si>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</si>
  <si>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</si>
  <si>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</si>
  <si>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</si>
  <si>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</si>
  <si>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</si>
  <si>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</si>
  <si>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</si>
  <si>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</si>
  <si>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</si>
  <si>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</si>
  <si>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</si>
  <si>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</si>
  <si>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</si>
  <si>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</si>
  <si>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</si>
  <si>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</si>
  <si>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</si>
  <si>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</si>
  <si>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</si>
  <si>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</si>
  <si>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</si>
  <si>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</si>
  <si>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</si>
  <si>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</si>
  <si>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</si>
  <si>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</si>
  <si>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</si>
  <si>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</si>
  <si>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</si>
  <si>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</si>
  <si>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</si>
  <si>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</si>
  <si>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</si>
  <si>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</si>
  <si>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</si>
  <si>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</si>
  <si>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</si>
  <si>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</si>
  <si>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</si>
  <si>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</si>
  <si>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</si>
  <si>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</si>
  <si>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</si>
  <si>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</si>
  <si>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</si>
  <si>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</si>
  <si>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</si>
  <si>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</si>
  <si>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</si>
  <si>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</si>
  <si>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</si>
  <si>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</si>
  <si>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</si>
  <si>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</si>
  <si>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</si>
  <si>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</si>
  <si>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</si>
  <si>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</si>
  <si>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</si>
  <si>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</si>
  <si>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</si>
  <si>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</si>
  <si>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</si>
  <si>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</si>
  <si>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</si>
  <si>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</si>
  <si>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</si>
  <si>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</si>
  <si>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</si>
  <si>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</si>
  <si>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</si>
  <si>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</si>
  <si>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</si>
  <si>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</si>
  <si>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</si>
  <si>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</si>
  <si>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</si>
  <si>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</si>
  <si>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</si>
  <si>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</si>
  <si>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</si>
  <si>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</si>
  <si>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</si>
  <si>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</si>
  <si>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</si>
  <si>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</si>
  <si>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</si>
  <si>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</si>
  <si>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</si>
  <si>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</si>
  <si>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</si>
  <si>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</si>
  <si>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</si>
  <si>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</si>
  <si>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</si>
  <si>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</si>
  <si>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</si>
  <si>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</si>
  <si>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</si>
  <si>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</si>
  <si>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</si>
  <si>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</si>
  <si>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</si>
  <si>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</si>
  <si>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</si>
  <si>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</si>
  <si>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</si>
  <si>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</si>
  <si>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</si>
  <si>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</si>
  <si>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</si>
  <si>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</si>
  <si>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</si>
  <si>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</si>
  <si>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</si>
  <si>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</si>
  <si>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</si>
  <si>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</si>
  <si>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</si>
  <si>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</si>
  <si>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</si>
  <si>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</si>
  <si>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</si>
  <si>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</si>
  <si>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</si>
  <si>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</si>
  <si>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</si>
  <si>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</si>
  <si>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</si>
  <si>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</si>
  <si>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</si>
  <si>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</si>
  <si>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</si>
  <si>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</si>
  <si>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</si>
  <si>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</si>
  <si>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</si>
  <si>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</si>
  <si>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</si>
  <si>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</si>
  <si>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</si>
  <si>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</si>
  <si>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</si>
  <si>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</si>
  <si>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</si>
  <si>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</si>
  <si>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</si>
  <si>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</si>
  <si>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</si>
  <si>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</si>
  <si>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</si>
  <si>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</si>
  <si>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</si>
  <si>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</si>
  <si>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</si>
  <si>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</si>
  <si>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</si>
  <si>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</si>
  <si>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</si>
  <si>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</si>
  <si>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</si>
  <si>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</si>
  <si>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</si>
  <si>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</si>
  <si>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</si>
  <si>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</si>
  <si>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</si>
  <si>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</si>
  <si>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</si>
  <si>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</si>
  <si>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</si>
  <si>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</si>
  <si>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</si>
  <si>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</si>
  <si>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</si>
  <si>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</si>
  <si>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</si>
  <si>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</si>
  <si>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</si>
  <si>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</si>
  <si>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</si>
  <si>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</si>
  <si>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</si>
  <si>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</si>
  <si>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</si>
  <si>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</si>
  <si>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</si>
  <si>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</si>
  <si>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</si>
  <si>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</si>
  <si>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</si>
  <si>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</si>
  <si>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</si>
  <si>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</si>
  <si>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</si>
  <si>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</si>
  <si>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</si>
  <si>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</si>
  <si>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</si>
  <si>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</si>
  <si>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</si>
  <si>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</si>
  <si>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</si>
  <si>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</si>
  <si>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</si>
  <si>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</si>
  <si>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</si>
  <si>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</si>
  <si>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</si>
  <si>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</si>
  <si>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</si>
  <si>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</si>
  <si>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</si>
  <si>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</si>
  <si>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</si>
  <si>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</si>
  <si>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</si>
  <si>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</si>
  <si>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</si>
  <si>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</si>
  <si>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</si>
  <si>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</si>
  <si>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</si>
  <si>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</si>
  <si>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</si>
  <si>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</si>
  <si>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</si>
  <si>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</si>
  <si>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</si>
  <si>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</si>
  <si>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</si>
  <si>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</si>
  <si>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</si>
  <si>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</si>
  <si>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</si>
  <si>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</si>
  <si>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</si>
  <si>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</si>
  <si>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</si>
  <si>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</si>
  <si>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</si>
  <si>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</si>
  <si>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</si>
  <si>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</si>
  <si>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</si>
  <si>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</si>
  <si>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</si>
  <si>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</si>
  <si>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</si>
  <si>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</si>
  <si>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</si>
  <si>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</si>
  <si>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</si>
  <si>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</si>
  <si>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</si>
  <si>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</si>
  <si>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</si>
  <si>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</si>
  <si>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</si>
  <si>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</si>
  <si>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</si>
  <si>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</si>
  <si>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</si>
  <si>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</si>
  <si>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</si>
  <si>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</si>
  <si>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</si>
  <si>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</si>
  <si>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</si>
  <si>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</si>
  <si>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</si>
  <si>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</si>
  <si>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</si>
  <si>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</si>
  <si>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</si>
  <si>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</si>
  <si>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</si>
  <si>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</si>
  <si>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</si>
  <si>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</si>
  <si>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</si>
  <si>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</si>
  <si>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</si>
  <si>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</si>
  <si>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</si>
  <si>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</si>
  <si>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</si>
  <si>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</si>
  <si>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</si>
  <si>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</si>
  <si>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</si>
  <si>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</si>
  <si>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</si>
  <si>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</si>
  <si>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</si>
  <si>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</si>
  <si>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</si>
  <si>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</si>
  <si>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</si>
  <si>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</si>
  <si>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</si>
  <si>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</si>
  <si>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</si>
  <si>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</si>
  <si>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</si>
  <si>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</si>
  <si>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</si>
  <si>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</si>
  <si>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</si>
  <si>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</si>
  <si>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</si>
  <si>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</si>
  <si>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</si>
  <si>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</si>
  <si>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</si>
  <si>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</si>
  <si>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</si>
  <si>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</si>
  <si>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</si>
  <si>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</si>
  <si>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</si>
  <si>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</si>
  <si>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</si>
  <si>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</si>
  <si>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</si>
  <si>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</si>
  <si>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</si>
  <si>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</si>
  <si>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</si>
  <si>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</si>
  <si>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</si>
  <si>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</si>
  <si>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</si>
  <si>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</si>
  <si>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</si>
  <si>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</si>
  <si>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</si>
  <si>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</si>
  <si>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</si>
  <si>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</si>
  <si>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</si>
  <si>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</si>
  <si>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</si>
  <si>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</si>
  <si>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</si>
  <si>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</si>
  <si>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</si>
  <si>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</si>
  <si>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</si>
  <si>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</si>
  <si>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</si>
  <si>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</si>
  <si>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</si>
  <si>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</si>
  <si>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</si>
  <si>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</si>
  <si>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</si>
  <si>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</si>
  <si>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</si>
  <si>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</si>
  <si>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</si>
  <si>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</si>
  <si>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</si>
  <si>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</si>
  <si>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</si>
  <si>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</si>
  <si>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</si>
  <si>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</si>
  <si>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</si>
  <si>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</si>
  <si>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</si>
  <si>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</si>
  <si>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</si>
  <si>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</si>
  <si>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</si>
  <si>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</si>
  <si>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</si>
  <si>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</si>
  <si>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</si>
  <si>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</si>
  <si>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</si>
  <si>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</si>
  <si>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</si>
  <si>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</si>
  <si>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</si>
  <si>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</si>
  <si>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</si>
  <si>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</si>
  <si>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</si>
  <si>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</si>
  <si>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</si>
  <si>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</si>
  <si>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</si>
  <si>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</si>
  <si>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</si>
  <si>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</si>
  <si>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</si>
  <si>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</si>
  <si>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</si>
  <si>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</si>
  <si>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</si>
  <si>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</si>
  <si>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</si>
  <si>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</si>
  <si>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</si>
  <si>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</si>
  <si>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</si>
  <si>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</si>
  <si>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</si>
  <si>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</si>
  <si>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</si>
  <si>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</si>
  <si>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</si>
  <si>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</si>
  <si>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</si>
  <si>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</si>
  <si>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</si>
  <si>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</si>
  <si>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</si>
  <si>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</si>
  <si>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</si>
  <si>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</si>
  <si>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</si>
  <si>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</si>
  <si>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</si>
  <si>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</si>
  <si>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</si>
  <si>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</si>
  <si>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</si>
  <si>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</si>
  <si>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</si>
  <si>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</si>
  <si>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</si>
  <si>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</si>
  <si>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</si>
  <si>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</si>
  <si>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</si>
  <si>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</si>
  <si>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</si>
  <si>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</si>
  <si>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</si>
  <si>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</si>
  <si>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</si>
  <si>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</si>
  <si>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</si>
  <si>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</si>
  <si>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</si>
  <si>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</si>
  <si>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</si>
  <si>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</si>
  <si>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</si>
  <si>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</si>
  <si>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</si>
  <si>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</si>
  <si>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</si>
  <si>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</si>
  <si>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</si>
  <si>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</si>
  <si>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</si>
  <si>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</si>
  <si>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</si>
  <si>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</si>
  <si>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</si>
  <si>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</si>
  <si>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</si>
  <si>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</si>
  <si>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</si>
  <si>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</si>
  <si>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</si>
  <si>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</si>
  <si>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</si>
  <si>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</si>
  <si>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</si>
  <si>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</si>
  <si>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</si>
  <si>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</si>
  <si>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</si>
  <si>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</si>
  <si>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</si>
  <si>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</si>
  <si>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</si>
  <si>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</si>
  <si>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</si>
  <si>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</si>
  <si>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</si>
  <si>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</si>
  <si>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</si>
  <si>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</si>
  <si>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</si>
  <si>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</si>
  <si>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</si>
  <si>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</si>
  <si>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</si>
  <si>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</si>
  <si>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</si>
  <si>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</si>
  <si>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</si>
  <si>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</si>
  <si>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</si>
  <si>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</si>
  <si>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</si>
  <si>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</si>
  <si>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</si>
  <si>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</si>
  <si>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</si>
  <si>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</si>
  <si>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</si>
  <si>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</si>
  <si>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</si>
  <si>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</si>
  <si>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</si>
  <si>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</si>
  <si>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</si>
  <si>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</si>
  <si>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</si>
  <si>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</si>
  <si>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</si>
  <si>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</si>
  <si>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</si>
  <si>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</si>
  <si>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</si>
  <si>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</si>
  <si>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</si>
  <si>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</si>
  <si>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</si>
  <si>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</si>
  <si>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</si>
  <si>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</si>
  <si>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</si>
  <si>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</si>
  <si>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</si>
  <si>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</si>
  <si>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</si>
  <si>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</si>
  <si>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</si>
  <si>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</si>
  <si>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</si>
  <si>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</si>
  <si>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</si>
  <si>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</si>
  <si>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</si>
  <si>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</si>
  <si>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</si>
  <si>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</si>
  <si>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</si>
  <si>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</si>
  <si>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</si>
  <si>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</si>
  <si>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</si>
  <si>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</si>
  <si>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</si>
  <si>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</si>
  <si>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</si>
  <si>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</si>
  <si>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</si>
  <si>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</si>
  <si>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</si>
  <si>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</si>
  <si>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</si>
  <si>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</si>
  <si>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</si>
  <si>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</si>
  <si>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</si>
  <si>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</si>
  <si>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</si>
  <si>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</si>
  <si>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</si>
  <si>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</si>
  <si>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</si>
  <si>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</si>
  <si>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</si>
  <si>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</si>
  <si>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</si>
  <si>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</si>
  <si>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</si>
  <si>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</si>
  <si>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</si>
  <si>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</si>
  <si>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</si>
  <si>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</si>
  <si>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</si>
  <si>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</si>
  <si>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</si>
  <si>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</si>
  <si>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</si>
  <si>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</si>
  <si>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</si>
  <si>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</si>
  <si>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</si>
  <si>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</si>
  <si>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</si>
  <si>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</si>
  <si>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</si>
  <si>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</si>
  <si>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</si>
  <si>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</si>
  <si>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</si>
  <si>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</si>
  <si>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</si>
  <si>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</si>
  <si>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</si>
  <si>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</si>
  <si>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</si>
  <si>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</si>
  <si>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</si>
  <si>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</si>
  <si>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</si>
  <si>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</si>
  <si>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</si>
  <si>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</si>
  <si>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</si>
  <si>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</si>
  <si>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</si>
  <si>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</si>
  <si>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</si>
  <si>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</si>
  <si>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</si>
  <si>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</si>
  <si>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</si>
  <si>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</si>
  <si>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</si>
  <si>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</si>
  <si>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</si>
  <si>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</si>
  <si>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</si>
  <si>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</si>
  <si>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</si>
  <si>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</si>
  <si>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</si>
  <si>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</si>
  <si>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</si>
  <si>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</si>
  <si>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</si>
  <si>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</si>
  <si>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</si>
  <si>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</si>
  <si>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</si>
  <si>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</si>
  <si>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</si>
  <si>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</si>
  <si>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</si>
  <si>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</si>
  <si>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</si>
  <si>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</si>
  <si>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</si>
  <si>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</si>
  <si>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</si>
  <si>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</si>
  <si>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</si>
  <si>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</si>
  <si>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</si>
  <si>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</si>
  <si>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</si>
  <si>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</si>
  <si>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</si>
  <si>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</si>
  <si>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</si>
  <si>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</si>
  <si>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</si>
  <si>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</si>
  <si>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</si>
  <si>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</si>
  <si>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</si>
  <si>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</si>
  <si>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</si>
  <si>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</si>
  <si>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</si>
  <si>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</si>
  <si>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</si>
  <si>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</si>
  <si>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</si>
  <si>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</si>
  <si>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</si>
  <si>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</si>
  <si>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</si>
  <si>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</si>
  <si>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</si>
  <si>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</si>
  <si>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</si>
  <si>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</si>
  <si>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</si>
  <si>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</si>
  <si>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</si>
  <si>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</si>
  <si>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</si>
  <si>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</si>
  <si>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</si>
  <si>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</si>
  <si>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</si>
  <si>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</si>
  <si>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</si>
  <si>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</si>
  <si>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</si>
  <si>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</si>
  <si>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</si>
  <si>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</si>
  <si>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</si>
  <si>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</si>
  <si>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</si>
  <si>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</si>
  <si>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</si>
  <si>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</si>
  <si>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</si>
  <si>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</si>
  <si>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</si>
  <si>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</si>
  <si>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</si>
  <si>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</si>
  <si>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</si>
  <si>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</si>
  <si>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</si>
  <si>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</si>
  <si>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</si>
  <si>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</si>
  <si>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</si>
  <si>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</si>
  <si>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</si>
  <si>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</si>
  <si>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</si>
  <si>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</si>
  <si>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</si>
  <si>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</si>
  <si>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</si>
  <si>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</si>
  <si>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</si>
  <si>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</si>
  <si>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</si>
  <si>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</si>
  <si>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</si>
  <si>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</si>
  <si>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</si>
  <si>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</si>
  <si>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</si>
  <si>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</si>
  <si>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</si>
  <si>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</si>
  <si>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</si>
  <si>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</si>
  <si>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</si>
  <si>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</si>
  <si>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</si>
  <si>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</si>
  <si>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</si>
  <si>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</si>
  <si>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</si>
  <si>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</si>
  <si>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</si>
  <si>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</si>
  <si>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</si>
  <si>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</si>
  <si>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</si>
  <si>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</si>
  <si>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</si>
  <si>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</si>
  <si>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</si>
  <si>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</si>
  <si>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</si>
  <si>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</si>
  <si>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</si>
  <si>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</si>
  <si>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</si>
  <si>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</si>
  <si>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</si>
  <si>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</si>
  <si>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</si>
  <si>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</si>
  <si>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</si>
  <si>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</si>
  <si>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</si>
  <si>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</si>
  <si>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</si>
  <si>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</si>
  <si>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</si>
  <si>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</si>
  <si>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</si>
  <si>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</si>
  <si>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</si>
  <si>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</si>
  <si>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</si>
  <si>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</si>
  <si>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</si>
  <si>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</si>
  <si>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</si>
  <si>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</si>
  <si>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</si>
  <si>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</si>
  <si>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</si>
  <si>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</si>
  <si>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</si>
  <si>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</si>
  <si>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</si>
  <si>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</si>
  <si>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</si>
  <si>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</si>
  <si>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</si>
  <si>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</si>
  <si>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</si>
  <si>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</si>
  <si>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</si>
  <si>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</si>
  <si>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</si>
  <si>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</si>
  <si>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</si>
  <si>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</si>
  <si>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</si>
  <si>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</si>
  <si>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</si>
  <si>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</si>
  <si>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</si>
  <si>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</si>
  <si>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</si>
  <si>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</si>
  <si>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</si>
  <si>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</si>
  <si>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</si>
  <si>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</si>
  <si>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</si>
  <si>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</si>
  <si>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</si>
  <si>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</si>
  <si>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</si>
  <si>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</si>
  <si>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</si>
  <si>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</si>
  <si>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</si>
  <si>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</si>
  <si>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</si>
  <si>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</si>
  <si>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</si>
  <si>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</si>
  <si>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</si>
  <si>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</si>
  <si>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</si>
  <si>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</si>
  <si>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</si>
  <si>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</si>
  <si>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</si>
  <si>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</si>
  <si>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</si>
  <si>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</si>
  <si>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</si>
  <si>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</si>
  <si>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</si>
  <si>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</si>
  <si>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</si>
  <si>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</si>
  <si>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</si>
  <si>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</si>
  <si>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</si>
  <si>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</si>
  <si>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</si>
  <si>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</si>
  <si>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</si>
  <si>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</si>
  <si>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</si>
  <si>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</si>
  <si>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</si>
  <si>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</si>
  <si>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</si>
  <si>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</si>
  <si>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</si>
  <si>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</si>
  <si>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</si>
  <si>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</si>
  <si>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</si>
  <si>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</si>
  <si>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</si>
  <si>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</si>
  <si>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</si>
  <si>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</si>
  <si>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</si>
  <si>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</si>
  <si>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</si>
  <si>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</si>
  <si>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</si>
  <si>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</si>
  <si>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</si>
  <si>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</si>
  <si>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</si>
  <si>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</si>
  <si>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</si>
  <si>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</si>
  <si>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</si>
  <si>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</si>
  <si>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</si>
  <si>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</si>
  <si>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</si>
  <si>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</si>
  <si>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</si>
  <si>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</si>
  <si>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</si>
  <si>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</si>
  <si>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</si>
  <si>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</si>
  <si>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</si>
  <si>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</si>
  <si>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</si>
  <si>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</si>
  <si>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</si>
  <si>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</si>
  <si>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</si>
  <si>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</si>
  <si>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</si>
  <si>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</si>
  <si>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</si>
  <si>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</si>
  <si>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</si>
  <si>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</si>
  <si>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</si>
  <si>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</si>
  <si>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</si>
  <si>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</si>
  <si>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</si>
  <si>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</si>
  <si>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</si>
  <si>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</si>
  <si>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</si>
  <si>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</si>
  <si>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</si>
  <si>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</si>
  <si>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</si>
  <si>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</si>
  <si>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</si>
  <si>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</si>
  <si>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</si>
  <si>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</si>
  <si>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</si>
  <si>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</si>
  <si>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</si>
  <si>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</si>
  <si>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</si>
  <si>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</si>
  <si>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</si>
  <si>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</si>
  <si>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</si>
  <si>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</si>
  <si>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</si>
  <si>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</si>
  <si>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</si>
  <si>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</si>
  <si>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</si>
  <si>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</si>
  <si>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</si>
  <si>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</si>
  <si>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</si>
  <si>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</si>
  <si>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</si>
  <si>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</si>
  <si>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</si>
  <si>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</si>
  <si>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</si>
  <si>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</si>
  <si>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</si>
  <si>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</si>
  <si>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</si>
  <si>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</si>
  <si>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</si>
  <si>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</si>
  <si>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</si>
  <si>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</si>
  <si>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</si>
  <si>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</si>
  <si>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</si>
  <si>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</si>
  <si>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</si>
  <si>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</si>
  <si>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</si>
  <si>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</si>
  <si>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</si>
  <si>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</si>
  <si>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</si>
  <si>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</si>
  <si>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</si>
  <si>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</si>
  <si>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</si>
  <si>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</si>
  <si>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</si>
  <si>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</si>
  <si>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</si>
  <si>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</si>
  <si>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</si>
  <si>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</si>
  <si>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</si>
  <si>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</si>
  <si>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</si>
  <si>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</si>
  <si>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</si>
  <si>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</si>
  <si>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</si>
  <si>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</si>
  <si>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</si>
  <si>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</si>
  <si>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</si>
  <si>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</si>
  <si>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</si>
  <si>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</si>
  <si>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</si>
  <si>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</si>
  <si>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</si>
  <si>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</si>
  <si>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</si>
  <si>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</si>
  <si>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</si>
  <si>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</si>
  <si>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</si>
  <si>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</si>
  <si>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</si>
  <si>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</si>
  <si>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</si>
  <si>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</si>
  <si>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</si>
  <si>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</si>
  <si>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</si>
  <si>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</si>
  <si>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</si>
  <si>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</si>
  <si>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</si>
  <si>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</si>
  <si>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</si>
  <si>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</si>
  <si>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</si>
  <si>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</si>
  <si>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</si>
  <si>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</si>
  <si>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</si>
  <si>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</si>
  <si>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</si>
  <si>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</si>
  <si>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</si>
  <si>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</si>
  <si>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</si>
  <si>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</si>
  <si>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</si>
  <si>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</si>
  <si>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</si>
  <si>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</si>
  <si>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</si>
  <si>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</si>
  <si>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</si>
  <si>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</si>
  <si>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</si>
  <si>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</si>
  <si>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</si>
  <si>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</si>
  <si>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</si>
  <si>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</si>
  <si>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</si>
  <si>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</si>
  <si>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</si>
  <si>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</si>
  <si>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</si>
  <si>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</si>
  <si>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</si>
  <si>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</si>
  <si>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</si>
  <si>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</si>
  <si>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</si>
  <si>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</si>
  <si>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</si>
  <si>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</si>
  <si>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</si>
  <si>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</si>
  <si>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</si>
  <si>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</si>
  <si>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</si>
  <si>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</si>
  <si>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</si>
  <si>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</si>
  <si>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</si>
  <si>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</si>
  <si>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</si>
  <si>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</si>
  <si>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</si>
  <si>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</si>
  <si>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</si>
  <si>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</si>
  <si>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</si>
  <si>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</si>
  <si>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</si>
  <si>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</si>
  <si>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</si>
  <si>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</si>
  <si>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</si>
  <si>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</si>
  <si>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</si>
  <si>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</si>
  <si>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</si>
  <si>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</si>
  <si>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</si>
  <si>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</si>
  <si>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</si>
  <si>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</si>
  <si>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</si>
  <si>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</si>
  <si>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</si>
  <si>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</si>
  <si>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</si>
  <si>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</si>
  <si>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</si>
  <si>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</si>
  <si>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</si>
  <si>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</si>
  <si>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</si>
  <si>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</si>
  <si>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</si>
  <si>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</si>
  <si>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</si>
  <si>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</si>
  <si>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</si>
  <si>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</si>
  <si>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</si>
  <si>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</si>
  <si>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</si>
  <si>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</si>
  <si>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</si>
  <si>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</si>
  <si>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</si>
  <si>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</si>
  <si>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</si>
  <si>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</si>
  <si>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</si>
  <si>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</si>
  <si>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</si>
  <si>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</si>
  <si>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</si>
  <si>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</si>
  <si>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</si>
  <si>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</si>
  <si>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</si>
  <si>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</si>
  <si>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</si>
  <si>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</si>
  <si>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</si>
  <si>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</si>
  <si>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</si>
  <si>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</si>
  <si>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</si>
  <si>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</si>
  <si>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</si>
  <si>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</si>
  <si>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</si>
  <si>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</si>
  <si>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</si>
  <si>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</si>
  <si>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</si>
  <si>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</si>
  <si>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</si>
  <si>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</si>
  <si>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</si>
  <si>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</si>
  <si>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</si>
  <si>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</si>
  <si>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</si>
  <si>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</si>
  <si>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</si>
  <si>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</si>
  <si>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</si>
  <si>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</si>
  <si>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</si>
  <si>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</si>
  <si>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</si>
  <si>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</si>
  <si>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</si>
  <si>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</si>
  <si>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</si>
  <si>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</si>
  <si>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</si>
  <si>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</si>
  <si>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</si>
  <si>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</si>
  <si>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</si>
  <si>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</si>
  <si>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</si>
  <si>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</si>
  <si>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</si>
  <si>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</si>
  <si>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</si>
  <si>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</si>
  <si>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</si>
  <si>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</si>
  <si>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</si>
  <si>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</si>
  <si>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</si>
  <si>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</si>
  <si>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</si>
  <si>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</si>
  <si>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</si>
  <si>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</si>
  <si>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</si>
  <si>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</si>
  <si>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</si>
  <si>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</si>
  <si>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</si>
  <si>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</si>
  <si>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</si>
  <si>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</si>
  <si>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</si>
  <si>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</si>
  <si>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</si>
  <si>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</si>
  <si>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</si>
  <si>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</si>
  <si>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</si>
  <si>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</si>
  <si>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</si>
  <si>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</si>
  <si>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</si>
  <si>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</si>
  <si>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</si>
  <si>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</si>
  <si>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</si>
  <si>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</si>
  <si>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</si>
  <si>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</si>
  <si>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</si>
  <si>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</si>
  <si>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</si>
  <si>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</si>
  <si>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</si>
  <si>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</si>
  <si>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</si>
  <si>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</si>
  <si>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</si>
  <si>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</si>
  <si>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</si>
  <si>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</si>
  <si>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</si>
  <si>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</si>
  <si>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</si>
  <si>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</si>
  <si>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</si>
  <si>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</si>
  <si>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</si>
  <si>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</si>
  <si>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</si>
  <si>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</si>
  <si>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</si>
  <si>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</si>
  <si>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</si>
  <si>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</si>
  <si>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</si>
  <si>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</si>
  <si>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</si>
  <si>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</si>
  <si>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</si>
  <si>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</si>
  <si>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</si>
  <si>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</si>
  <si>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</si>
  <si>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</si>
  <si>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</si>
  <si>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</si>
  <si>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</si>
  <si>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</si>
  <si>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</si>
  <si>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</si>
  <si>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</si>
  <si>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</si>
  <si>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</si>
  <si>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</si>
  <si>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</si>
  <si>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</si>
  <si>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</si>
  <si>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</si>
  <si>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</si>
  <si>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</si>
  <si>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</si>
  <si>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</si>
  <si>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</si>
  <si>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</si>
  <si>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</si>
  <si>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</si>
  <si>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</si>
  <si>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</si>
  <si>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</si>
  <si>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</si>
  <si>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</si>
  <si>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</si>
  <si>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</si>
  <si>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</si>
  <si>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</si>
  <si>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</si>
  <si>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</si>
  <si>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</si>
  <si>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</si>
  <si>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</si>
  <si>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</si>
  <si>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</si>
  <si>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</si>
  <si>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</si>
  <si>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</si>
  <si>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</si>
  <si>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</si>
  <si>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</si>
  <si>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</si>
  <si>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</si>
  <si>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</si>
  <si>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</si>
  <si>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</si>
  <si>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</si>
  <si>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</si>
  <si>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</si>
  <si>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</si>
  <si>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</si>
  <si>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</si>
  <si>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</si>
  <si>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</si>
  <si>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</si>
  <si>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</si>
  <si>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</si>
  <si>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</si>
  <si>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</si>
  <si>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</si>
  <si>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</si>
  <si>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</si>
  <si>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</si>
  <si>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</si>
  <si>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</si>
  <si>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</si>
  <si>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</si>
  <si>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</si>
  <si>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</si>
  <si>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</si>
  <si>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</si>
  <si>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</si>
  <si>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</si>
  <si>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</si>
  <si>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</si>
  <si>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</si>
  <si>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</si>
  <si>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</si>
  <si>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</si>
  <si>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</si>
  <si>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</si>
  <si>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</si>
  <si>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</si>
  <si>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</si>
  <si>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</si>
  <si>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</si>
  <si>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</si>
  <si>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</si>
  <si>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</si>
  <si>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</si>
  <si>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</si>
  <si>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</si>
  <si>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</si>
  <si>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</si>
  <si>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</si>
  <si>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</si>
  <si>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</si>
  <si>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</si>
  <si>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</si>
  <si>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</si>
  <si>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</si>
  <si>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</si>
  <si>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</si>
  <si>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</si>
  <si>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</si>
  <si>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</si>
  <si>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</si>
  <si>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</si>
  <si>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</si>
  <si>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</si>
  <si>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</si>
  <si>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</si>
  <si>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</si>
  <si>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</si>
  <si>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</si>
  <si>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</si>
  <si>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</si>
  <si>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</si>
  <si>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</si>
  <si>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</si>
  <si>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</si>
  <si>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</si>
  <si>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</si>
  <si>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</si>
  <si>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</si>
  <si>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</si>
  <si>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</si>
  <si>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</si>
  <si>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</si>
  <si>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</si>
  <si>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</si>
  <si>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</si>
  <si>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</si>
  <si>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</si>
  <si>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</si>
  <si>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</si>
  <si>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</si>
  <si>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</si>
  <si>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</si>
  <si>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</si>
  <si>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</si>
  <si>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</si>
  <si>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</si>
  <si>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</si>
  <si>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</si>
  <si>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</si>
  <si>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</si>
  <si>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</si>
  <si>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</si>
  <si>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</si>
  <si>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</si>
  <si>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</si>
  <si>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</si>
  <si>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</si>
  <si>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</si>
  <si>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</si>
  <si>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</si>
  <si>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</si>
  <si>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</si>
  <si>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</si>
  <si>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</si>
  <si>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</si>
  <si>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</si>
  <si>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</si>
  <si>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</si>
  <si>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</si>
  <si>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</si>
  <si>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</si>
  <si>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</si>
  <si>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</si>
  <si>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</si>
  <si>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</si>
  <si>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</si>
  <si>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</si>
  <si>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</si>
  <si>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</si>
  <si>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</si>
  <si>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</si>
  <si>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</si>
  <si>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</si>
  <si>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</si>
  <si>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</si>
  <si>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</si>
  <si>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</si>
  <si>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</si>
  <si>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</si>
  <si>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</si>
  <si>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</si>
  <si>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</si>
  <si>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</si>
  <si>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</si>
  <si>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</si>
  <si>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</si>
  <si>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</si>
  <si>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</si>
  <si>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</si>
  <si>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</si>
  <si>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</si>
  <si>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</si>
  <si>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</si>
  <si>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</si>
  <si>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</si>
  <si>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</si>
  <si>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</si>
  <si>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</si>
  <si>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</si>
  <si>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</si>
  <si>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</si>
  <si>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</si>
  <si>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</si>
  <si>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</si>
  <si>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</si>
  <si>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</si>
  <si>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</si>
  <si>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</si>
  <si>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</si>
  <si>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</si>
  <si>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</si>
  <si>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</si>
  <si>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</si>
  <si>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</si>
  <si>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</si>
  <si>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</si>
  <si>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</si>
  <si>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</si>
  <si>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</si>
  <si>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</si>
  <si>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</si>
  <si>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</si>
  <si>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</si>
  <si>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</si>
  <si>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</si>
  <si>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</si>
  <si>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</si>
  <si>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</si>
  <si>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</si>
  <si>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</si>
  <si>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</si>
  <si>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</si>
  <si>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</si>
  <si>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</si>
  <si>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</si>
  <si>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</si>
  <si>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</si>
  <si>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</si>
  <si>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</si>
  <si>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</si>
  <si>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</si>
  <si>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</si>
  <si>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</si>
  <si>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</si>
  <si>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</si>
  <si>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</si>
  <si>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</si>
  <si>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</si>
  <si>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</si>
  <si>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</si>
  <si>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</si>
  <si>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</si>
  <si>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</si>
  <si>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</si>
  <si>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</si>
  <si>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</si>
  <si>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</si>
  <si>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</si>
  <si>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</si>
  <si>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</si>
  <si>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</si>
  <si>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</si>
  <si>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</si>
  <si>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</si>
  <si>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</si>
  <si>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</si>
  <si>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</si>
  <si>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</si>
  <si>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</si>
  <si>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</si>
  <si>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</si>
  <si>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</si>
  <si>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</si>
  <si>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</si>
  <si>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</si>
  <si>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</si>
  <si>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</si>
  <si>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</si>
  <si>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</si>
  <si>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</si>
  <si>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</si>
  <si>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</si>
  <si>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</si>
  <si>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</si>
  <si>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</si>
  <si>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</si>
  <si>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</si>
  <si>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</si>
  <si>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</si>
  <si>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</si>
  <si>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</si>
  <si>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</si>
  <si>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</si>
  <si>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</si>
  <si>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</si>
  <si>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</si>
  <si>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</si>
  <si>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</si>
  <si>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</si>
  <si>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</si>
  <si>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</si>
  <si>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</si>
  <si>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</si>
  <si>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</si>
  <si>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</si>
  <si>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</si>
  <si>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</si>
  <si>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</si>
  <si>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</si>
  <si>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</si>
  <si>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</si>
  <si>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</si>
  <si>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</si>
  <si>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</si>
  <si>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</si>
  <si>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</si>
  <si>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</si>
  <si>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</si>
  <si>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</si>
  <si>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</si>
  <si>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</si>
  <si>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</si>
  <si>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</si>
  <si>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</si>
  <si>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</si>
  <si>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</si>
  <si>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</si>
  <si>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</si>
  <si>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</si>
  <si>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</si>
  <si>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</si>
  <si>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</si>
  <si>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</si>
  <si>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</si>
  <si>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</si>
  <si>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</si>
  <si>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</si>
  <si>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</si>
  <si>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</si>
  <si>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</si>
  <si>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</si>
  <si>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</si>
  <si>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</si>
  <si>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</si>
  <si>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</si>
  <si>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</si>
  <si>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</si>
  <si>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</si>
  <si>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</si>
  <si>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</si>
  <si>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</si>
  <si>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</si>
  <si>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</si>
  <si>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</si>
  <si>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</si>
  <si>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</si>
  <si>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</si>
  <si>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</si>
  <si>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</si>
  <si>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</si>
  <si>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</si>
  <si>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</si>
  <si>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</si>
  <si>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</si>
  <si>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</si>
  <si>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</si>
  <si>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</si>
  <si>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</si>
  <si>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</si>
  <si>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</si>
  <si>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</si>
  <si>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</si>
  <si>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</si>
  <si>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</si>
  <si>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</si>
  <si>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</si>
  <si>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</si>
  <si>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</si>
  <si>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</si>
  <si>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</si>
  <si>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</si>
  <si>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</si>
  <si>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</si>
  <si>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</si>
  <si>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</si>
  <si>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</si>
  <si>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</si>
  <si>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</si>
  <si>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</si>
  <si>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</si>
  <si>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</si>
  <si>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</si>
  <si>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</si>
  <si>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</si>
  <si>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</si>
  <si>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</si>
  <si>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</si>
  <si>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</si>
  <si>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</si>
  <si>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</si>
  <si>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</si>
  <si>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</si>
  <si>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</si>
  <si>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</si>
  <si>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</si>
  <si>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</si>
  <si>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</si>
  <si>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</si>
  <si>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</si>
  <si>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</si>
  <si>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</si>
  <si>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</si>
  <si>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</si>
  <si>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</si>
  <si>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</si>
  <si>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</si>
  <si>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</si>
  <si>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</si>
  <si>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</si>
  <si>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</si>
  <si>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</si>
  <si>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</si>
  <si>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</si>
  <si>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</si>
  <si>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</si>
  <si>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</si>
  <si>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</si>
  <si>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</si>
  <si>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</si>
  <si>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</si>
  <si>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</si>
  <si>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</si>
  <si>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</si>
  <si>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</si>
  <si>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</si>
  <si>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</si>
  <si>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</si>
  <si>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</si>
  <si>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</si>
  <si>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</si>
  <si>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</si>
  <si>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</si>
  <si>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</si>
  <si>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</si>
  <si>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</si>
  <si>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</si>
  <si>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</si>
  <si>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</si>
  <si>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</si>
  <si>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</si>
  <si>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</si>
  <si>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</si>
  <si>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</si>
  <si>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</si>
  <si>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</si>
  <si>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</si>
  <si>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</si>
  <si>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</si>
  <si>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</si>
  <si>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</si>
  <si>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</si>
  <si>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</si>
  <si>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</si>
  <si>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</si>
  <si>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</si>
  <si>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</si>
  <si>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</si>
  <si>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</si>
  <si>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</si>
  <si>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</si>
  <si>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</si>
  <si>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</si>
  <si>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</si>
  <si>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</si>
  <si>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</si>
  <si>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</si>
  <si>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</si>
  <si>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</si>
  <si>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</si>
  <si>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</si>
  <si>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</si>
  <si>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</si>
  <si>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</si>
  <si>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</si>
  <si>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</si>
  <si>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</si>
  <si>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</si>
  <si>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</si>
  <si>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</si>
  <si>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</si>
  <si>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</si>
  <si>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</si>
  <si>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</si>
  <si>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</si>
  <si>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</si>
  <si>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</si>
  <si>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</si>
  <si>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</si>
  <si>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</si>
  <si>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</si>
  <si>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</si>
  <si>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</si>
  <si>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</si>
  <si>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</si>
  <si>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</si>
  <si>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</si>
  <si>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</si>
  <si>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</si>
  <si>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</si>
  <si>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</si>
  <si>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</si>
  <si>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</si>
  <si>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</si>
  <si>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</si>
  <si>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</si>
  <si>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</si>
  <si>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</si>
  <si>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</si>
  <si>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</si>
  <si>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</si>
  <si>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</si>
  <si>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</si>
  <si>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</si>
  <si>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</si>
  <si>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</si>
  <si>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</si>
  <si>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</si>
  <si>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</si>
  <si>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</si>
  <si>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</si>
  <si>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</si>
  <si>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</si>
  <si>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</si>
  <si>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</si>
  <si>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</si>
  <si>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</si>
  <si>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</si>
  <si>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</si>
  <si>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</si>
  <si>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</si>
  <si>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</si>
  <si>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</si>
  <si>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</si>
  <si>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</si>
  <si>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</si>
  <si>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</si>
  <si>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</si>
  <si>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</si>
  <si>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</si>
  <si>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</si>
  <si>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</si>
  <si>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</si>
  <si>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</si>
  <si>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</si>
  <si>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</si>
  <si>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</si>
  <si>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</si>
  <si>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</si>
  <si>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</si>
  <si>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</si>
  <si>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</si>
  <si>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</si>
  <si>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</si>
  <si>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</si>
  <si>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</si>
  <si>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</si>
  <si>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</si>
  <si>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</si>
  <si>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</si>
  <si>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</si>
  <si>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</si>
  <si>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</si>
  <si>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</si>
  <si>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</si>
  <si>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</si>
  <si>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</si>
  <si>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</si>
  <si>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</si>
  <si>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</si>
  <si>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</si>
  <si>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</si>
  <si>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</si>
  <si>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</si>
  <si>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</si>
  <si>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</si>
  <si>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</si>
  <si>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</si>
  <si>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</si>
  <si>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</si>
  <si>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</si>
  <si>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</si>
  <si>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</si>
  <si>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</si>
  <si>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</si>
  <si>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</si>
  <si>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</si>
  <si>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</si>
  <si>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</si>
  <si>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</si>
  <si>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</si>
  <si>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</si>
  <si>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</si>
  <si>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</si>
  <si>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</si>
  <si>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</si>
  <si>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</si>
  <si>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</si>
  <si>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</si>
  <si>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</si>
  <si>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</si>
  <si>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</si>
  <si>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</si>
  <si>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</si>
  <si>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</si>
  <si>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</si>
  <si>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</si>
  <si>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</si>
  <si>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</si>
  <si>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</si>
  <si>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</si>
  <si>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</si>
  <si>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</si>
  <si>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</si>
  <si>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</si>
  <si>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</si>
  <si>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</si>
  <si>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</si>
  <si>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</si>
  <si>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</si>
  <si>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</si>
  <si>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</si>
  <si>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</si>
  <si>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</si>
  <si>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</si>
  <si>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</si>
  <si>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</si>
  <si>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</si>
  <si>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</si>
  <si>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</si>
  <si>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</si>
  <si>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</si>
  <si>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</si>
  <si>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</si>
  <si>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</si>
  <si>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</si>
  <si>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</si>
  <si>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</si>
  <si>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</si>
  <si>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</si>
  <si>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</si>
  <si>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</si>
  <si>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</si>
  <si>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</si>
  <si>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</si>
  <si>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</si>
  <si>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</si>
  <si>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</si>
  <si>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</si>
  <si>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</si>
  <si>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</si>
  <si>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</si>
  <si>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</si>
  <si>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</si>
  <si>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</si>
  <si>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</si>
  <si>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</si>
  <si>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</si>
  <si>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</si>
  <si>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</si>
  <si>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</si>
  <si>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</si>
  <si>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</si>
  <si>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</si>
  <si>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</si>
  <si>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</si>
  <si>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</si>
  <si>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</si>
  <si>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</si>
  <si>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</si>
  <si>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</si>
  <si>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</si>
  <si>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</si>
  <si>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</si>
  <si>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</si>
  <si>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</si>
  <si>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</si>
  <si>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</si>
  <si>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</si>
  <si>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</si>
  <si>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</si>
  <si>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</si>
  <si>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</si>
  <si>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</si>
  <si>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</si>
  <si>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</si>
  <si>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</si>
  <si>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</si>
  <si>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</si>
  <si>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</si>
  <si>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</si>
  <si>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</si>
  <si>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</si>
  <si>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</si>
  <si>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</si>
  <si>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</si>
  <si>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</si>
  <si>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</si>
  <si>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</si>
  <si>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</si>
  <si>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</si>
  <si>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</si>
  <si>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</si>
  <si>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</si>
  <si>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</si>
  <si>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</si>
  <si>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</si>
  <si>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</si>
  <si>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</si>
  <si>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</si>
  <si>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</si>
  <si>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</si>
  <si>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</si>
  <si>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</si>
  <si>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</si>
  <si>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</si>
  <si>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</si>
  <si>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</si>
  <si>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</si>
  <si>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</si>
  <si>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</si>
  <si>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</si>
  <si>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</si>
  <si>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</si>
  <si>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</si>
  <si>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</si>
  <si>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</si>
  <si>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</si>
  <si>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</si>
  <si>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</si>
  <si>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</si>
  <si>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</si>
  <si>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</si>
  <si>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</si>
  <si>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</si>
  <si>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</si>
  <si>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</si>
  <si>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</si>
  <si>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</si>
  <si>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</si>
  <si>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</si>
  <si>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</si>
  <si>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</si>
  <si>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</si>
  <si>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</si>
  <si>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</si>
  <si>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</si>
  <si>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</si>
  <si>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</si>
  <si>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</si>
  <si>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</si>
  <si>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</si>
  <si>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</si>
  <si>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</si>
  <si>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</si>
  <si>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</si>
  <si>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</si>
  <si>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</si>
  <si>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</si>
  <si>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</si>
  <si>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</si>
  <si>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</si>
  <si>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</si>
  <si>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</si>
  <si>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</si>
  <si>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</si>
  <si>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</si>
  <si>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</si>
  <si>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</si>
  <si>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</si>
  <si>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</si>
  <si>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</si>
  <si>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</si>
  <si>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</si>
  <si>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</si>
  <si>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</si>
  <si>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</si>
  <si>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</si>
  <si>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</si>
  <si>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</si>
  <si>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</si>
  <si>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</si>
  <si>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</si>
  <si>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</si>
  <si>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</si>
  <si>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</si>
  <si>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</si>
  <si>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</si>
  <si>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</si>
  <si>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</si>
  <si>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</si>
  <si>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</si>
  <si>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</si>
  <si>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</si>
  <si>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</si>
  <si>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</si>
  <si>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</si>
  <si>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</si>
  <si>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</si>
  <si>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</si>
  <si>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</si>
  <si>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</si>
  <si>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</si>
  <si>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</si>
  <si>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</si>
  <si>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</si>
  <si>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</si>
  <si>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</si>
  <si>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</si>
  <si>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</si>
  <si>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</si>
  <si>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</si>
  <si>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</si>
  <si>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</si>
  <si>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</si>
  <si>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</si>
  <si>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</si>
  <si>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</si>
  <si>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</si>
  <si>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</si>
  <si>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</si>
  <si>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</si>
  <si>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</si>
  <si>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</si>
  <si>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</si>
  <si>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</si>
  <si>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</si>
  <si>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</si>
  <si>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</si>
  <si>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</si>
  <si>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</si>
  <si>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</si>
  <si>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</si>
  <si>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</si>
  <si>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</si>
  <si>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</si>
  <si>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</si>
  <si>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</si>
  <si>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</si>
  <si>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</si>
  <si>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</si>
  <si>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</si>
  <si>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</si>
  <si>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</si>
  <si>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</si>
  <si>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</si>
  <si>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</si>
  <si>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</si>
  <si>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</si>
  <si>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</si>
  <si>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</si>
  <si>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</si>
  <si>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</si>
  <si>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</si>
  <si>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</si>
  <si>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</si>
  <si>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</si>
  <si>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</si>
  <si>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</si>
  <si>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</si>
  <si>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</si>
  <si>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</si>
  <si>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</si>
  <si>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</si>
  <si>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</si>
  <si>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</si>
  <si>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</si>
  <si>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</si>
  <si>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</si>
  <si>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</si>
  <si>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</si>
  <si>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</si>
  <si>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</si>
  <si>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</si>
  <si>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</si>
  <si>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</si>
  <si>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</si>
  <si>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</si>
  <si>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</si>
  <si>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</si>
  <si>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</si>
  <si>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</si>
  <si>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</si>
  <si>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</si>
  <si>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</si>
  <si>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</si>
  <si>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</si>
  <si>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</si>
  <si>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</si>
  <si>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</si>
  <si>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</si>
  <si>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</si>
  <si>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</si>
  <si>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</si>
  <si>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</si>
  <si>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</si>
  <si>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</si>
  <si>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</si>
  <si>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</si>
  <si>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</si>
  <si>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</si>
  <si>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</si>
  <si>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</si>
  <si>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</si>
  <si>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</si>
  <si>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</si>
  <si>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</si>
  <si>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</si>
  <si>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</si>
  <si>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</si>
  <si>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</si>
  <si>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</si>
  <si>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</si>
  <si>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</si>
  <si>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</si>
  <si>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</si>
  <si>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</si>
  <si>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PCM-20251122-00000975</t>
  </si>
  <si>
    <t>ETA 70 mins</t>
  </si>
  <si>
    <t>PCM-20251122-00001133</t>
  </si>
  <si>
    <t>PCM-20251122-00001214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</si>
  <si>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</si>
  <si>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</si>
  <si>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</si>
  <si>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</si>
  <si>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</si>
  <si>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</si>
  <si>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</si>
  <si>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</si>
  <si>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</si>
  <si>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</si>
  <si>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</si>
  <si>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</si>
  <si>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</si>
  <si>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Sceco power not available and no parking to connect PG. Sceco complain registered</t>
  </si>
  <si>
    <t>PCM-20251122-00001157</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</si>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</sst>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320.76456944444362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0.13092361111193895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45983.71299537037</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45983.71299537037</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45983.71299537037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45983.71299537037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45983.71299537037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45983.71299537037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45983.71299537037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45983.71299537037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45983.71299537037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45983.71299537037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45983.71299537037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45983.71299537037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45983.71299537037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45983.71299537037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45983.71299537037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45983.71299537037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45983.71299537037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45983.71299537037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45983.71299537037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45983.71299537037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45983.71299537037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45983.71299537037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45983.71299537037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45983.71299537037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45983.71299537037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45983.71299537037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45983.71299537037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45983.71299537037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45983.71299537037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45983.71299537037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45983.71299537037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45983.71299537037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45983.71299537037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45983.71299537037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45983.71299537037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45983.71299537037</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45983.71299537037</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158.71315740740829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45983.71299537037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45983.71299537037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45983.71299537037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45983.71299537037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45983.71299537037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45983.71299537037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45983.71299537037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45983.71299537037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45983.71299537037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45983.71299537037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45983.71299537037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45983.71299537037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45983.71299537037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45983.71299537037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45983.71299537037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45983.71299537037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45983.71299537037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45983.71299537037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45983.71299537037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45983.71299537037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45983.71299537037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45983.71299537037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45983.71299537037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45983.71299537037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45983.71299537037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45983.71299537037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45983.71299537037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45983.71299537037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45983.71299537037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45983.71299537037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45983.71299537037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45983.71299537037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45983.71299537037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45983.71299537037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45983.71299537037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45983.71299537037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45983.71299537037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45983.71299537037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45983.71299537037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45983.71299537037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45983.71299537037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45983.71299537037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45983.71299537037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45983.71299537037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45983.71299537037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45983.71299537037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45983.71299537037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45983.71299537037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45983.71299537037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45983.71299537037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45983.71299537037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45983.71299537037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45983.71299537037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45983.71299537037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45983.71299537037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45983.71299537037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45983.71299537037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45983.71299537037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45983.71299537037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45983.71299537037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45983.71299537037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45983.71299537037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45983.71299537037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45983.71299537037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45983.71299537037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45983.71299537037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45983.71299537037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45983.71299537037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45983.71299537037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45983.71299537037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45983.71299537037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45983.71299537037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45983.71299537037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45983.71299537037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45983.71299537037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45983.71299537037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45983.71299537037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45983.71299537037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45983.71299537037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45983.71299537037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45983.71299537037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45983.71299537037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45983.71299537037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45983.71299537037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45983.71299537037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45983.71299537037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45983.71299537037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45983.71299537037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45983.71299537037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45983.71299537037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45983.71299537037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45983.71299537037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45983.71299537037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45983.71299537037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45983.71299537037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45983.71299537037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45983.71299537037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45983.71299537037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45983.71299537037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45983.71299537037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45983.71299537037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45983.71299537037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45983.71299537037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45983.71299537037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45983.71299537037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45983.71299537037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45983.71299537037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45983.71299537037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45983.71299537037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45983.71299537037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45983.71299537037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45983.71299537037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45983.71299537037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45983.71299537037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45983.71299537037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45983.71299537037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45983.71299537037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45983.71299537037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45983.71299537037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45983.71299537037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45983.71299537037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45983.71299537037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45983.71299537037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45983.71299537037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45983.71299537037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45983.71299537037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45983.71299537037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45983.71299537037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45983.71299537037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45983.71299537037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45983.71299537037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45983.71299537037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45983.71299537037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45983.71299537037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45983.71299537037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45983.71299537037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45983.71299537037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45983.71299537037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45983.71299537037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45983.71299537037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45983.71299537037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45983.71299537037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45983.71299537037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45983.71299537037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45983.71299537037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45983.71299537037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45983.71299537037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45983.71299537037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45983.71299537037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45983.71299537037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45983.71299537037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45983.71299537037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45983.71299537037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45983.71299537037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45983.71299537037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45983.71299537037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9.4074074077070691E-3</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45983.71299537037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45983.71299537037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45983.71299537037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45983.71299537037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45983.71299537037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45983.71299537037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45983.71299537037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45983.71299537037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45983.71299537037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45983.71299537037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45983.71299537037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45983.71299537037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45983.71299537037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45983.71299537037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45983.71299537037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45983.71299537037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45983.71299537037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45983.71299537037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45983.71299537037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45983.71299537037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45983.71299537037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45983.71299537037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45983.71299537037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45983.71299537037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45983.71299537037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45983.71299537037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45983.71299537037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45983.71299537037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45983.71299537037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45983.71299537037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45983.71299537037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45983.71299537037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45983.71299537037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45983.71299537037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45983.71299537037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45983.71299537037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45983.71299537037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45983.71299537037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45983.71299537037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45983.71299537037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45983.71299537037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45983.71299537037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45983.71299537037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45983.71299537037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45983.71299537037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45983.71299537037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45983.71299537037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45983.71299537037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45983.71299537037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45983.71299537037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45983.71299537037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45983.71299537037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45983.71299537037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45983.71299537037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45983.71299537037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45983.71299537037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45983.71299537037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45983.71299537037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45983.71299537037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45983.71299537037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45983.71299537037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45983.71299537037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45983.71299537037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45983.71299537037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45983.71299537037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45983.71299537037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45983.71299537037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45983.71299537037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45983.71299537037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45983.71299537037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45983.71299537037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45983.71299537037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45983.71299537037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45983.71299537037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45983.71299537037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45983.71299537037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45983.71299537037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45983.71299537037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45983.71299537037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45983.71299537037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45983.71299537037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45983.71299537037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45983.71299537037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45983.71299537037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45983.71299537037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45983.71299537037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45983.71299537037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45983.71299537037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45983.71299537037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45983.71299537037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45983.71299537037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45983.71299537037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45983.71299537037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45983.71299537037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45983.71299537037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45983.71299537037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45983.71299537037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45983.71299537037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45983.71299537037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45983.71299537037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45983.71299537037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45983.71299537037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45983.71299537037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45983.71299537037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45983.71299537037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45983.71299537037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45983.71299537037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45983.71299537037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45983.71299537037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45983.71299537037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45983.71299537037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45983.71299537037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45983.71299537037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45983.71299537037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45983.71299537037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45983.71299537037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45983.71299537037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45983.71299537037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45983.71299537037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45983.71299537037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45983.71299537037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45983.71299537037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45983.71299537037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45983.71299537037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45983.71299537037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45983.71299537037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45983.71299537037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45983.71299537037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45983.71299537037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45983.71299537037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45983.71299537037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45983.71299537037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45983.71299537037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45983.71299537037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45983.71299537037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45983.71299537037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45983.71299537037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45983.71299537037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45983.71299537037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45983.71299537037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45983.71299537037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45983.71299537037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45983.71299537037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45983.71299537037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45983.71299537037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45983.71299537037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45983.71299537037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45983.71299537037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45983.71299537037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45983.71299537037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45983.71299537037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45983.71299537037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45983.71299537037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45983.71299537037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45983.71299537037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45983.71299537037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45983.71299537037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45983.71299537037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45983.71299537037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45983.71299537037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45983.71299537037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45983.71299537037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45983.71299537037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45983.71299537037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45983.71299537037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45983.71299537037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45983.71299537037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45983.71299537037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45983.71299537037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45983.71299537037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45983.71299537037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45983.71299537037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45983.71299537037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45983.71299537037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45983.71299537037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45983.71299537037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45983.71299537037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45983.71299537037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45983.71299537037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45983.71299537037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45983.71299537037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45983.71299537037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45983.71299537037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45983.71299537037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45983.71299537037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45983.71299537037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45983.71299537037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45983.71299537037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45983.71299537037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45983.71299537037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45983.71299537037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45983.71299537037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45983.71299537037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45983.71299537037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45983.71299537037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45983.71299537037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45983.71299537037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45983.71299537037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45983.71299537037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45983.71299537037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45983.71299537037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45983.71299537037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45983.71299537037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45983.71299537037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45983.71299537037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45983.71299537037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45983.71299537037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45983.71299537037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45983.71299537037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45983.71299537037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45983.71299537037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45983.71299537037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45983.71299537037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45983.71299537037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45983.71299537037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45983.71299537037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45983.71299537037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45983.71299537037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45983.71299537037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45983.71299537037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45983.71299537037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45983.71299537037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45983.71299537037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45983.71299537037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45983.71299537037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45983.71299537037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45983.71299537037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45983.71299537037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45983.71299537037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45983.71299537037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45983.71299537037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45983.71299537037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45983.71299537037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45983.71299537037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45983.71299537037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45983.71299537037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45983.71299537037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45983.71299537037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45983.71299537037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45983.71299537037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45983.71299537037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45983.71299537037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45983.71299537037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45983.71299537037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45983.71299537037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45983.71299537037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45983.71299537037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45983.71299537037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45983.71299537037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45983.71299537037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45983.71299537037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45983.71299537037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45983.71299537037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45983.71299537037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45983.71299537037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45983.71299537037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45983.71299537037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45983.71299537037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45983.71299537037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45983.71299537037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45983.71299537037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45983.71299537037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45983.71299537037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45983.71299537037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45983.71299537037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45983.71299537037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45983.71299537037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45983.71299537037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45983.71299537037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45983.71299537037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45983.71299537037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45983.71299537037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45983.71299537037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45983.71299537037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45983.71299537037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45983.71299537037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45983.71299537037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45983.71299537037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45983.71299537037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45983.71299537037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45983.71299537037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45983.71299537037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45983.71299537037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45983.71299537037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45983.71299537037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45983.71299537037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45983.71299537037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45983.71299537037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45983.71299537037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45983.71299537037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45983.71299537037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45983.71299537037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45983.71299537037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45983.71299537037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45983.71299537037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45983.71299537037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45983.71299537037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45983.71299537037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45983.71299537037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45983.71299537037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45983.71299537037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45983.71299537037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45983.71299537037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45983.71299537037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45983.71299537037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45983.71299537037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45983.71299537037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45983.71299537037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45983.71299537037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45983.71299537037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45983.71299537037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45983.71299537037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45983.71299537037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45983.71299537037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45983.71299537037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45983.71299537037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45983.71299537037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45983.71299537037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45983.71299537037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45983.71299537037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45983.71299537037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45983.71299537037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45983.71299537037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45983.71299537037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45983.71299537037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45983.71299537037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45983.71299537037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45983.71299537037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45983.71299537037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45983.71299537037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45983.71299537037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45983.71299537037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45983.71299537037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45983.71299537037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45983.71299537037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45983.71299537037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45983.71299537037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45983.71299537037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45983.71299537037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45983.71299537037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45983.71299537037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45983.71299537037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45983.71299537037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45983.71299537037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45983.71299537037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45983.71299537037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45983.71299537037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45983.71299537037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45983.71299537037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45983.71299537037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45983.71299537037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45983.71299537037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45983.71299537037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45983.71299537037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45983.71299537037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45983.71299537037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45983.71299537037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45983.71299537037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45983.71299537037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45983.71299537037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45983.71299537037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45983.71299537037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45983.71299537037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45983.71299537037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45983.71299537037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45983.71299537037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45983.71299537037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45983.71299537037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45983.71299537037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45983.71299537037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45983.71299537037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45983.71299537037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45983.71299537037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45983.71299537037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45983.71299537037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45983.71299537037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45983.71299537037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45983.71299537037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45983.71299537037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45983.71299537037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45983.71299537037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45983.71299537037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45983.71299537037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45983.71299537037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45983.71299537037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45983.71299537037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45983.71299537037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45983.71299537037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45983.71299537037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45983.71299537037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45983.71299537037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45983.71299537037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45983.71299537037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45983.71299537037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45983.71299537037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45983.71299537037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45983.71299537037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45983.71299537037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45983.71299537037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45983.71299537037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45983.71299537037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45983.71299537037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45983.71299537037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45983.71299537037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45983.71299537037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45983.71299537037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45983.71299537037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45983.71299537037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45983.71299537037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45983.71299537037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45983.71299537037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45983.71299537037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45983.71299537037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45983.71299537037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45983.71299537037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45983.71299537037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45983.71299537037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45983.71299537037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45983.71299537037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45983.71299537037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45983.71299537037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45983.71299537037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45983.71299537037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45983.71299537037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45983.71299537037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45983.71299537037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45983.71299537037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45983.71299537037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45983.71299537037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45983.71299537037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45983.71299537037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45983.71299537037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45983.71299537037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45983.71299537037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45983.71299537037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45983.71299537037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45983.71299537037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45983.71299537037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45983.71299537037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45983.71299537037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45983.71299537037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45983.71299537037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45983.71299537037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45983.71299537037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45983.71299537037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45983.71299537037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45983.71299537037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45983.71299537037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45983.71299537037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45983.71299537037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45983.71299537037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45983.71299537037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45983.71299537037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45983.71299537037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45983.71299537037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45983.71299537037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45983.71299537037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45983.71299537037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45983.71299537037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45983.71299537037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45983.71299537037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45983.71299537037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45983.71299537037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45983.71299537037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45983.71299537037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45983.71299537037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45983.71299537037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45983.71299537037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45983.71299537037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45983.71299537037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45983.71299537037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45983.71299537037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45983.71299537037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45983.71299537037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45983.71299537037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45983.71299537037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45983.71299537037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45983.71299537037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45983.71299537037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45983.71299537037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45983.71299537037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45983.71299537037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45983.71299537037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45983.71299537037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45983.71299537037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45983.71299537037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45983.71299537037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45983.71299537037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45983.71299537037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45983.71299537037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45983.71299537037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45983.71299537037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45983.71299537037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45983.71299537037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45983.71299537037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45983.71299537037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45983.71299537037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45983.71299537037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45983.71299537037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45983.71299537037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45983.71299537037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45983.71299537037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45983.71299537037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45983.71299537037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45983.71299537037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45983.71299537037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45983.71299537037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45983.71299537037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45983.71299537037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45983.71299537037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45983.71299537037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45983.71299537037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45983.71299537037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45983.71299537037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45983.71299537037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45983.71299537037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45983.71299537037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45983.71299537037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45983.71299537037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45983.71299537037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45983.71299537037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45983.71299537037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45983.71299537037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45983.71299537037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45983.71299537037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45983.71299537037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45983.71299537037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45983.71299537037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45983.71299537037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45983.71299537037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45983.71299537037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45983.71299537037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45983.71299537037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45983.71299537037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45983.71299537037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45983.71299537037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45983.71299537037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45983.71299537037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45983.71299537037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45983.71299537037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45983.71299537037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45983.71299537037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45983.71299537037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45983.71299537037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45983.71299537037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45983.71299537037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45983.71299537037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45983.71299537037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45983.71299537037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45983.71299537037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45983.71299537037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45983.71299537037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45983.71299537037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45983.71299537037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45983.71299537037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45983.71299537037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45983.71299537037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45983.71299537037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45983.71299537037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45983.71299537037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45983.71299537037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45983.71299537037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45983.71299537037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45983.71299537037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45983.71299537037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45983.71299537037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45983.71299537037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45983.71299537037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45983.71299537037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45983.71299537037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45983.71299537037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45983.71299537037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45983.71299537037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45983.71299537037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45983.71299537037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45983.71299537037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45983.71299537037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45983.71299537037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45983.71299537037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45983.71299537037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45983.71299537037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45983.71299537037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45983.71299537037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45983.71299537037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45983.71299537037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45983.71299537037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45983.71299537037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45983.71299537037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45983.71299537037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45983.71299537037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45983.71299537037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45983.71299537037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45983.71299537037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45983.71299537037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45983.71299537037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45983.71299537037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45983.71299537037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45983.71299537037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45983.71299537037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45983.71299537037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45983.71299537037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45983.71299537037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45983.71299537037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45983.71299537037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45983.71299537037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45983.71299537037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45983.71299537037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45983.71299537037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45983.71299537037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45983.71299537037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45983.71299537037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45983.71299537037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45983.71299537037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45983.71299537037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45983.71299537037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45983.71299537037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45983.71299537037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45983.71299537037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45983.71299537037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45983.71299537037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45983.71299537037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45983.71299537037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45983.71299537037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45983.71299537037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45983.71299537037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45983.71299537037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45983.71299537037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45983.71299537037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45983.71299537037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45983.71299537037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45983.71299537037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45983.71299537037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45983.71299537037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45983.71299537037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45983.71299537037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45983.71299537037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45983.71299537037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45983.71299537037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45983.71299537037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45983.71299537037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45983.71299537037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45983.71299537037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45983.71299537037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45983.71299537037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45983.71299537037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45983.71299537037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45983.71299537037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45983.71299537037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45983.71299537037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45983.71299537037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45983.71299537037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45983.71299537037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45983.71299537037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45983.71299537037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45983.71299537037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45983.71299537037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45983.71299537037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45983.71299537037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45983.71299537037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45983.71299537037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45983.71299537037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45983.71299537037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45983.71299537037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45983.71299537037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45983.71299537037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45983.71299537037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45983.71299537037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45983.71299537037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45983.71299537037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45983.71299537037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45983.71299537037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45983.71299537037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45983.71299537037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45983.71299537037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45983.71299537037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45983.71299537037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45983.71299537037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45983.71299537037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45983.71299537037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45983.71299537037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45983.71299537037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45983.71299537037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45983.71299537037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45983.71299537037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45983.71299537037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45983.71299537037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45983.71299537037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45983.71299537037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45983.71299537037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45983.71299537037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45983.71299537037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45983.71299537037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45983.71299537037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45983.71299537037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45983.71299537037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45983.71299537037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45983.71299537037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45983.71299537037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45983.71299537037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45983.71299537037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45983.71299537037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45983.71299537037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45983.71299537037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45983.71299537037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45983.71299537037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45983.71299537037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45983.71299537037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45983.71299537037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45983.71299537037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45983.71299537037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45983.71299537037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45983.71299537037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45983.71299537037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45983.71299537037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45983.71299537037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45983.71299537037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45983.71299537037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45983.71299537037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45983.71299537037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45983.71299537037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45983.71299537037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45983.71299537037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45983.71299537037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45983.71299537037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45983.71299537037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45983.71299537037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45983.71299537037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45983.71299537037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45983.71299537037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45983.71299537037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45983.71299537037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45983.71299537037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45983.71299537037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45983.71299537037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45983.71299537037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45983.71299537037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45983.71299537037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45983.71299537037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45983.71299537037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45983.71299537037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45983.71299537037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45983.71299537037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45983.71299537037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45983.71299537037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45983.71299537037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45983.71299537037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45983.71299537037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45983.71299537037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45983.71299537037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45983.71299537037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45983.71299537037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45983.71299537037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45983.71299537037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45983.71299537037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45983.71299537037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45983.71299537037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45983.71299537037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45983.71299537037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45983.71299537037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45983.71299537037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45983.71299537037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45983.71299537037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45983.71299537037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45983.71299537037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45983.71299537037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45983.71299537037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45983.71299537037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45983.71299537037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45983.71299537037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45983.71299537037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45983.71299537037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45983.71299537037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45983.71299537037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45983.71299537037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45983.71299537037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45983.71299537037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45983.71299537037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45983.71299537037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45983.71299537037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45983.71299537037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45983.71299537037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45983.71299537037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45983.71299537037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45983.71299537037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45983.71299537037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45983.71299537037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45983.71299537037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45983.71299537037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45983.71299537037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45983.71299537037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45983.71299537037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45983.71299537037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45983.71299537037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45983.71299537037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45983.71299537037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45983.71299537037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45983.71299537037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45983.71299537037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45983.71299537037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45983.71299537037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45983.71299537037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45983.71299537037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45983.71299537037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45983.71299537037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45983.71299537037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45983.71299537037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45983.71299537037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45983.71299537037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45983.71299537037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45983.71299537037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45983.71299537037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45983.71299537037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45983.71299537037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45983.71299537037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45983.71299537037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45983.71299537037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45983.71299537037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45983.71299537037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45983.71299537037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45983.71299537037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45983.71299537037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45983.71299537037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45983.71299537037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45983.71299537037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45983.71299537037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45983.71299537037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45983.71299537037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45983.71299537037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45983.71299537037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45983.71299537037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45983.71299537037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45983.71299537037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45983.71299537037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45983.71299537037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45983.71299537037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45983.71299537037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45983.71299537037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45983.71299537037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45983.71299537037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45983.71299537037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45983.71299537037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45983.71299537037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45983.71299537037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45983.71299537037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45983.71299537037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45983.71299537037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45983.71299537037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45983.71299537037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45983.71299537037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45983.71299537037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45983.71299537037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45983.71299537037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45983.71299537037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45983.71299537037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45983.71299537037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45983.71299537037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45983.71299537037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45983.71299537037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45983.71299537037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45983.71299537037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45983.71299537037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45983.71299537037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45983.71299537037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45983.71299537037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45983.71299537037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45983.71299537037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45983.71299537037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45983.71299537037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45983.71299537037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45983.71299537037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45983.71299537037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45983.71299537037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45983.71299537037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45983.71299537037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45983.71299537037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45983.71299537037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45983.71299537037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45983.71299537037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45983.71299537037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45983.71299537037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45983.71299537037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45983.71299537037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45983.71299537037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45983.71299537037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45983.71299537037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45983.71299537037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45983.71299537037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45983.71299537037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45983.71299537037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45983.71299537037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45983.71299537037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45983.71299537037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45983.71299537037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45983.71299537037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45983.71299537037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45983.71299537037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45983.71299537037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45983.71299537037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45983.71299537037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45983.71299537037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45983.71299537037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45983.71299537037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45983.71299537037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45983.71299537037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45983.71299537037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45983.71299537037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45983.71299537037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45983.71299537037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45983.71299537037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45983.71299537037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45983.71299537037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45983.71299537037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45983.71299537037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45983.71299537037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45983.71299537037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45983.71299537037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45983.71299537037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45983.71299537037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45983.71299537037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45983.71299537037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45983.71299537037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45983.71299537037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45983.71299537037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45983.71299537037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45983.71299537037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45983.71299537037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45983.71299537037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45983.71299537037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45983.71299537037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45983.71299537037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45983.71299537037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45983.71299537037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45983.71299537037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45983.71299537037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45983.71299537037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45983.71299537037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45983.71299537037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45983.71299537037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45983.71299537037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45983.71299537037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45983.71299537037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45983.71299537037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45983.71299537037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45983.71299537037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45983.71299537037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45983.71299537037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45983.71299537037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45983.71299537037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45983.71299537037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45983.71299537037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45983.71299537037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45983.71299537037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45983.71299537037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45983.71299537037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45983.71299537037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45983.71299537037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45983.71299537037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45983.71299537037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45983.71299537037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45983.71299537037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45983.71299537037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45983.71299537037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45983.71299537037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45983.71299537037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280.23227777777356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0.10693055555748288</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3.4256944447406568E-2</v>
      </c>
      <c r="H4" s="95">
        <v>45983.670405092591</v>
      </c>
      <c r="I4" s="113" t="str">
        <f>IFERROR(VLOOKUP(D4,DB!A:F,6,0),"")</f>
        <v>Generator-SG</v>
      </c>
      <c r="J4" s="113" t="str">
        <f>IFERROR(VLOOKUP(D4,DB!A:G,7,0),"")</f>
        <v>Dead</v>
      </c>
      <c r="K4" s="97"/>
      <c r="L4" s="91" t="str">
        <f>IFERROR(VLOOKUP(D4,DB!A:I,9,0),"")</f>
        <v>Latis</v>
      </c>
    </row>
    <row r="5" spans="1:16" ht="15" customHeight="1">
      <c r="A5" s="113" t="s">
        <v>39118</v>
      </c>
      <c r="B5" s="113" t="str">
        <f>IFERROR(VLOOKUP(D5,DB!A:K,11,0),"")</f>
        <v>R4</v>
      </c>
      <c r="C5" s="93">
        <v>4</v>
      </c>
      <c r="D5" s="91" t="s">
        <v>31833</v>
      </c>
      <c r="E5" s="94" t="s">
        <v>39106</v>
      </c>
      <c r="F5" s="95">
        <v>45983.706423611111</v>
      </c>
      <c r="G5" s="96">
        <f t="shared" ca="1" si="0"/>
        <v>6.5717592588043772E-3</v>
      </c>
      <c r="H5" s="95">
        <v>45983.698784722219</v>
      </c>
      <c r="I5" s="113" t="str">
        <f>IFERROR(VLOOKUP(D5,DB!A:F,6,0),"")</f>
        <v>SCECO</v>
      </c>
      <c r="J5" s="113" t="str">
        <f>IFERROR(VLOOKUP(D5,DB!A:G,7,0),"")</f>
        <v>Vandalized</v>
      </c>
      <c r="K5" s="97"/>
      <c r="L5" s="91" t="str">
        <f>IFERROR(VLOOKUP(D5,DB!A:I,9,0),"")</f>
        <v>Latis</v>
      </c>
    </row>
    <row r="6" spans="1:16" ht="15" customHeight="1">
      <c r="A6" s="113"/>
      <c r="B6" s="113" t="str">
        <f>IFERROR(VLOOKUP(D6,DB!A:K,11,0),"")</f>
        <v/>
      </c>
      <c r="C6" s="93"/>
      <c r="D6" s="91"/>
      <c r="E6" s="94"/>
      <c r="F6" s="95"/>
      <c r="G6" s="96">
        <f t="shared" ca="1" si="0"/>
        <v>45983.71299537037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45983.71299537037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45983.71299537037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45983.71299537037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45983.71299537037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45983.71299537037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45983.71299537037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45983.71299537037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45983.71299537037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45983.71299537037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45983.71299537037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45983.71299537037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45983.71299537037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45983.71299537037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45983.71299537037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45983.71299537037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45983.71299537037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45983.71299537037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45983.71299537037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45983.71299537037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45983.71299537037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45983.71299537037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45983.71299537037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45983.71299537037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45983.71299537037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45983.71299537037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45983.71299537037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45983.71299537037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45983.71299537037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45983.71299537037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45983.71299537037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45983.71299537037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45983.71299537037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45983.71299537037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45983.71299537037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45983.71299537037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45983.71299537037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45983.71299537037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45983.71299537037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45983.71299537037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45983.71299537037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45983.71299537037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45983.71299537037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45983.71299537037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45983.71299537037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45983.71299537037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45983.71299537037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45983.71299537037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45983.71299537037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45983.71299537037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45983.71299537037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45983.71299537037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45983.71299537037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45983.71299537037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45983.71299537037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45983.71299537037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45983.71299537037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45983.71299537037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45983.71299537037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45983.71299537037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45983.71299537037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45983.71299537037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45983.71299537037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45983.71299537037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45983.71299537037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45983.71299537037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45983.71299537037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45983.71299537037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45983.71299537037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45983.71299537037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45983.71299537037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45983.71299537037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45983.71299537037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45983.71299537037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45983.71299537037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45983.71299537037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45983.71299537037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45983.71299537037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45983.71299537037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45983.71299537037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45983.71299537037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45983.71299537037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45983.71299537037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45983.71299537037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45983.71299537037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45983.71299537037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45983.71299537037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45983.71299537037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45983.71299537037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45983.71299537037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45983.71299537037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45983.71299537037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45983.71299537037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45983.71299537037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45983.71299537037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45983.71299537037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45983.71299537037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45983.71299537037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45983.71299537037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45983.71299537037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45983.71299537037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45983.71299537037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45983.71299537037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45983.71299537037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45983.71299537037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45983.71299537037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45983.71299537037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45983.71299537037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45983.71299537037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45983.71299537037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45983.71299537037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45983.71299537037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45983.71299537037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45983.71299537037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45983.71299537037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45983.71299537037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45983.71299537037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45983.71299537037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45983.71299537037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45983.71299537037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45983.71299537037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45983.71299537037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45983.71299537037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45983.71299537037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45983.71299537037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45983.71299537037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45983.71299537037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45983.71299537037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45983.71299537037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45983.71299537037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45983.71299537037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45983.71299537037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45983.71299537037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45983.71299537037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45983.71299537037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45983.71299537037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45983.71299537037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45983.71299537037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45983.71299537037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45983.71299537037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45983.71299537037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45983.71299537037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45983.71299537037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45983.71299537037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45983.71299537037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45983.71299537037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45983.71299537037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45983.71299537037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45983.71299537037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45983.71299537037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45983.71299537037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45983.71299537037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45983.71299537037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45983.71299537037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45983.71299537037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45983.71299537037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45983.71299537037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45983.71299537037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45983.71299537037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45983.71299537037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45983.71299537037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45983.71299537037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45983.71299537037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45983.71299537037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45983.71299537037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45983.71299537037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45983.71299537037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45983.71299537037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45983.71299537037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45983.71299537037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45983.71299537037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45983.71299537037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45983.71299537037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45983.71299537037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45983.71299537037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45983.71299537037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45983.71299537037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45983.71299537037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45983.71299537037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45983.71299537037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45983.71299537037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45983.71299537037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45983.71299537037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45983.71299537037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45983.71299537037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45983.71299537037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45983.71299537037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45983.71299537037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45983.71299537037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45983.71299537037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45983.71299537037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45983.71299537037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45983.71299537037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45983.71299537037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45983.71299537037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45983.71299537037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45983.71299537037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45983.71299537037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45983.71299537037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45983.71299537037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45983.71299537037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45983.71299537037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45983.71299537037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45983.71299537037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45983.71299537037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45983.71299537037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45983.71299537037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45983.71299537037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45983.71299537037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45983.71299537037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45983.71299537037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45983.71299537037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45983.71299537037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45983.71299537037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45983.71299537037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45983.71299537037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45983.71299537037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45983.71299537037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45983.71299537037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45983.71299537037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45983.71299537037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45983.71299537037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45983.71299537037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45983.71299537037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45983.71299537037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45983.71299537037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45983.71299537037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45983.71299537037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45983.71299537037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45983.71299537037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45983.71299537037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45983.71299537037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45983.71299537037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45983.71299537037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45983.71299537037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45983.71299537037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45983.71299537037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45983.71299537037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45983.71299537037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45983.71299537037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45983.71299537037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45983.71299537037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45983.71299537037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45983.71299537037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45983.71299537037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45983.71299537037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45983.71299537037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45983.71299537037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45983.71299537037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45983.71299537037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45983.71299537037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45983.71299537037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45983.71299537037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45983.71299537037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45983.71299537037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45983.71299537037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45983.71299537037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45983.71299537037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45983.71299537037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45983.71299537037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45983.71299537037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45983.71299537037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45983.71299537037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45983.71299537037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45983.71299537037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45983.71299537037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45983.71299537037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45983.71299537037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45983.71299537037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45983.71299537037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45983.71299537037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45983.71299537037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45983.71299537037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45983.71299537037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45983.71299537037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45983.71299537037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45983.71299537037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45983.71299537037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45983.71299537037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45983.71299537037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45983.71299537037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45983.71299537037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45983.71299537037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45983.71299537037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45983.71299537037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45983.71299537037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45983.71299537037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45983.71299537037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45983.71299537037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45983.71299537037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45983.71299537037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45983.71299537037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45983.71299537037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45983.71299537037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45983.71299537037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45983.71299537037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45983.71299537037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45983.71299537037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45983.71299537037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45983.71299537037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45983.71299537037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45983.71299537037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45983.71299537037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45983.71299537037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45983.71299537037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45983.71299537037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45983.71299537037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45983.71299537037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45983.71299537037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45983.71299537037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45983.71299537037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45983.71299537037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45983.71299537037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45983.71299537037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45983.71299537037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45983.71299537037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45983.71299537037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45983.71299537037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45983.71299537037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45983.71299537037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45983.71299537037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45983.71299537037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45983.71299537037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45983.71299537037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45983.71299537037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45983.71299537037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45983.71299537037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45983.71299537037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45983.71299537037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45983.71299537037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45983.71299537037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45983.71299537037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45983.71299537037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45983.71299537037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45983.71299537037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45983.71299537037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45983.71299537037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45983.71299537037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45983.71299537037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45983.71299537037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45983.71299537037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45983.71299537037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45983.71299537037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45983.71299537037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45983.71299537037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45983.71299537037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45983.71299537037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45983.71299537037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45983.71299537037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45983.71299537037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45983.71299537037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45983.71299537037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45983.71299537037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45983.71299537037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45983.71299537037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45983.71299537037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45983.71299537037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45983.71299537037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45983.71299537037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45983.71299537037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45983.71299537037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45983.71299537037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45983.71299537037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45983.71299537037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45983.71299537037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45983.71299537037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45983.71299537037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45983.71299537037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45983.71299537037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45983.71299537037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45983.71299537037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45983.71299537037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45983.71299537037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45983.71299537037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45983.71299537037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45983.71299537037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45983.71299537037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45983.71299537037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45983.71299537037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45983.71299537037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45983.71299537037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45983.71299537037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45983.71299537037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45983.71299537037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45983.71299537037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45983.71299537037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45983.71299537037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45983.71299537037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45983.71299537037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45983.71299537037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45983.71299537037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45983.71299537037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45983.71299537037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45983.71299537037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45983.71299537037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45983.71299537037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45983.71299537037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45983.71299537037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45983.71299537037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45983.71299537037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45983.71299537037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45983.71299537037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45983.71299537037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45983.71299537037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45983.71299537037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45983.71299537037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45983.71299537037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45983.71299537037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45983.71299537037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45983.71299537037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45983.71299537037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45983.71299537037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45983.71299537037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45983.71299537037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45983.71299537037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45983.71299537037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45983.71299537037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45983.71299537037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45983.71299537037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45983.71299537037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45983.71299537037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45983.71299537037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45983.71299537037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45983.71299537037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45983.71299537037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45983.71299537037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45983.71299537037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45983.71299537037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45983.71299537037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45983.71299537037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45983.71299537037</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91.880935185181443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57.524118055553117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35.051884259257349</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6.1981921296319342</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2.339696759256185</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0.94444212962844176</v>
      </c>
      <c r="H7" s="128">
        <v>45982.753275462965</v>
      </c>
      <c r="I7" s="109" t="str">
        <f>IFERROR(VLOOKUP(D7,DB!A:F,6,0),"")</f>
        <v>SCECO</v>
      </c>
      <c r="J7" s="109" t="str">
        <f>IFERROR(VLOOKUP(D7,DB!A:G,7,0),"")</f>
        <v>Good</v>
      </c>
      <c r="K7" s="109" t="s">
        <v>39130</v>
      </c>
      <c r="L7" s="109" t="str">
        <f>IFERROR(VLOOKUP(D7,DB!A:I,9,0),"")</f>
        <v>Latis</v>
      </c>
    </row>
    <row r="8" spans="1:13">
      <c r="A8" s="109" t="s">
        <v>39131</v>
      </c>
      <c r="B8" s="109" t="str">
        <f>IFERROR(VLOOKUP(D8,DB!A:K,11,0),"")</f>
        <v>R5</v>
      </c>
      <c r="C8" s="109">
        <v>1</v>
      </c>
      <c r="D8" s="109" t="s">
        <v>33493</v>
      </c>
      <c r="E8" s="109" t="s">
        <v>39021</v>
      </c>
      <c r="F8" s="128">
        <v>45983.673668981479</v>
      </c>
      <c r="G8" s="111">
        <f ca="1">IFERROR(NOW()-F8,"")</f>
        <v>3.9326388890913222E-2</v>
      </c>
      <c r="H8" s="128">
        <v>45983.621157407404</v>
      </c>
      <c r="I8" s="109" t="str">
        <f>IFERROR(VLOOKUP(D8,DB!A:F,6,0),"")</f>
        <v>SCECO</v>
      </c>
      <c r="J8" s="109" t="str">
        <f>IFERROR(VLOOKUP(D8,DB!A:G,7,0),"")</f>
        <v>Dead</v>
      </c>
      <c r="K8" s="109" t="s">
        <v>39132</v>
      </c>
      <c r="L8" s="109" t="str">
        <f>IFERROR(VLOOKUP(D8,DB!A:I,9,0),"")</f>
        <v>Latis</v>
      </c>
    </row>
    <row r="9" spans="1:13">
      <c r="A9" s="109" t="s">
        <v>39133</v>
      </c>
      <c r="B9" s="109" t="str">
        <f>IFERROR(VLOOKUP(D9,DB!A:K,11,0),"")</f>
        <v>R5</v>
      </c>
      <c r="C9" s="109">
        <v>1</v>
      </c>
      <c r="D9" s="109" t="s">
        <v>37772</v>
      </c>
      <c r="E9" s="109" t="s">
        <v>39106</v>
      </c>
      <c r="F9" s="128">
        <v>45983.686053240737</v>
      </c>
      <c r="G9" s="111">
        <f ca="1">IFERROR(NOW()-F9,"")</f>
        <v>2.6942129632516298E-2</v>
      </c>
      <c r="H9" s="128">
        <v>45983.669421296298</v>
      </c>
      <c r="I9" s="109" t="str">
        <f>IFERROR(VLOOKUP(D9,DB!A:F,6,0),"")</f>
        <v>SCECO</v>
      </c>
      <c r="J9" s="109" t="str">
        <f>IFERROR(VLOOKUP(D9,DB!A:G,7,0),"")</f>
        <v>Dead</v>
      </c>
      <c r="K9" s="109" t="s">
        <v>39134</v>
      </c>
      <c r="L9" s="109" t="str">
        <f>IFERROR(VLOOKUP(D9,DB!A:I,9,0),"")</f>
        <v>Latis</v>
      </c>
    </row>
    <row r="10" spans="1:13">
      <c r="A10" s="109"/>
      <c r="B10" s="109" t="str">
        <f>IFERROR(VLOOKUP(D10,DB!A:K,11,0),"")</f>
        <v/>
      </c>
      <c r="C10" s="109"/>
      <c r="D10"/>
      <c r="E10" s="109"/>
      <c r="F10" s="109"/>
      <c r="G10" s="111">
        <f ca="1">IFERROR(NOW()-F10,"")</f>
        <v>45983.71299537037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45983.71299537037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45983.71299537037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45983.71299537037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45983.71299537037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45983.71299537037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45983.71299537037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45983.71299537037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45983.71299537037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45983.71299537037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45983.71299537037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45983.71299537037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45983.71299537037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45983.71299537037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45983.71299537037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45983.71299537037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45983.71299537037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45983.71299537037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45983.71299537037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45983.71299537037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45983.71299537037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45983.71299537037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45983.71299537037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45983.71299537037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45983.71299537037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45983.71299537037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45983.71299537037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45983.71299537037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45983.71299537037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45983.71299537037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45983.71299537037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45983.71299537037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45983.71299537037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45983.71299537037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45983.71299537037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45983.71299537037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45983.71299537037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45983.71299537037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45983.71299537037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45983.71299537037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45983.71299537037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45983.71299537037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45983.71299537037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45983.71299537037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45983.71299537037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45983.71299537037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45983.71299537037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45983.71299537037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45983.71299537037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45983.71299537037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45983.71299537037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45983.71299537037</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45983.71299537037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45983.71299537037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45983.71299537037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45983.71299537037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45983.71299537037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45983.71299537037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45983.71299537037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45983.71299537037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45983.71299537037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45983.71299537037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45983.71299537037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45983.71299537037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45983.71299537037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45983.71299537037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45983.71299537037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45983.71299537037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45983.71299537037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45983.71299537037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45983.71299537037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45983.71299537037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45983.71299537037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45983.71299537037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45983.71299537037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45983.71299537037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45983.71299537037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45983.71299537037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45983.71299537037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45983.71299537037</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45983.71299537037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45983.71299537037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45983.71299537037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45983.71299537037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45983.71299537037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45983.71299537037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45983.71299537037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45983.71299537037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45983.71299537037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45983.71299537037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45983.71299537037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45983.71299537037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45983.71299537037</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