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43" documentId="120_S{2AC9BD13-BADA-5192-A53E-5A8FF88502F6}" xr6:coauthVersionLast="47" xr6:coauthVersionMax="47" xr10:uidLastSave="{3A884037-6A97-4463-B188-6E796546B9B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<sst xmlns="http://schemas.openxmlformats.org/spreadsheetml/2006/main" count="180308" uniqueCount="39137">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</sst>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325.49170925925864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45988.440135185185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45988.440135185185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45988.440135185185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45988.440135185185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45988.440135185185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45988.440135185185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45988.440135185185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45988.440135185185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45988.440135185185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45988.440135185185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45988.440135185185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45988.440135185185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45988.440135185185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45988.440135185185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45988.440135185185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45988.440135185185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45988.440135185185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45988.440135185185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45988.440135185185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45988.440135185185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45988.440135185185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45988.440135185185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45988.440135185185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45988.440135185185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45988.440135185185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45988.440135185185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45988.440135185185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45988.440135185185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45988.440135185185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45988.440135185185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45988.440135185185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45988.440135185185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45988.440135185185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45988.440135185185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45988.440135185185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45988.440135185185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45988.440135185185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45988.440135185185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45988.440135185185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163.44029722222331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4.0527162037033122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0.25117685185250593</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9.3537962959089782E-2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2.9000925926084165E-2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3.9568055552081205E-2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45988.440135185185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45988.440135185185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45988.440135185185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45988.440135185185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45988.440135185185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45988.440135185185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45988.440135185185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45988.440135185185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45988.440135185185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45988.440135185185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45988.440135185185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45988.440135185185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45988.440135185185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45988.440135185185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45988.440135185185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45988.440135185185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45988.440135185185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45988.440135185185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45988.440135185185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45988.440135185185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45988.440135185185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45988.440135185185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45988.440135185185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45988.440135185185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45988.440135185185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45988.440135185185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45988.440135185185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45988.440135185185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45988.440135185185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45988.440135185185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45988.440135185185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45988.440135185185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45988.440135185185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45988.440135185185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45988.440135185185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45988.440135185185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45988.440135185185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45988.440135185185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45988.440135185185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45988.440135185185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45988.440135185185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45988.440135185185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45988.440135185185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45988.440135185185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45988.440135185185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45988.440135185185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45988.440135185185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45988.440135185185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45988.440135185185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45988.440135185185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45988.440135185185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45988.440135185185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45988.440135185185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45988.440135185185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45988.440135185185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45988.440135185185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45988.440135185185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45988.440135185185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45988.440135185185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45988.440135185185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45988.440135185185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45988.440135185185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45988.440135185185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45988.440135185185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45988.440135185185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45988.440135185185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45988.440135185185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45988.440135185185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45988.440135185185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45988.440135185185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45988.440135185185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45988.440135185185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45988.440135185185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45988.440135185185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45988.440135185185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45988.440135185185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45988.440135185185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45988.440135185185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45988.440135185185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45988.440135185185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45988.440135185185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45988.440135185185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45988.440135185185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45988.440135185185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45988.440135185185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45988.440135185185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45988.440135185185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45988.440135185185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45988.440135185185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45988.440135185185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45988.440135185185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45988.440135185185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45988.440135185185</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45988.440135185185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45988.440135185185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45988.440135185185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45988.440135185185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45988.440135185185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45988.440135185185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45988.440135185185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45988.440135185185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45988.440135185185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45988.440135185185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45988.440135185185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45988.440135185185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45988.440135185185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45988.440135185185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45988.440135185185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45988.440135185185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45988.440135185185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45988.440135185185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45988.440135185185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45988.440135185185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45988.440135185185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45988.440135185185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45988.440135185185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45988.440135185185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45988.440135185185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45988.440135185185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45988.440135185185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45988.440135185185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45988.440135185185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45988.440135185185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45988.440135185185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45988.440135185185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45988.440135185185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45988.440135185185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45988.440135185185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45988.440135185185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45988.440135185185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45988.440135185185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45988.440135185185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45988.440135185185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45988.440135185185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45988.440135185185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45988.440135185185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45988.440135185185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45988.440135185185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45988.440135185185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45988.440135185185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45988.440135185185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45988.440135185185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45988.440135185185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45988.440135185185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45988.440135185185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45988.440135185185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45988.440135185185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45988.440135185185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45988.440135185185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45988.440135185185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45988.440135185185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45988.440135185185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45988.440135185185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45988.440135185185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45988.440135185185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45988.440135185185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45988.440135185185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45988.440135185185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45988.440135185185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45988.440135185185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45988.440135185185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45988.440135185185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45988.440135185185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45988.440135185185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45988.440135185185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45988.440135185185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45988.440135185185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45988.440135185185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45988.440135185185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45988.440135185185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45988.440135185185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45988.440135185185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45988.440135185185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45988.440135185185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45988.440135185185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45988.440135185185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45988.440135185185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45988.440135185185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45988.440135185185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45988.440135185185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45988.440135185185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45988.440135185185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45988.440135185185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45988.440135185185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45988.440135185185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45988.440135185185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45988.440135185185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45988.440135185185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45988.440135185185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45988.440135185185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45988.440135185185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45988.440135185185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45988.440135185185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45988.440135185185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45988.440135185185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45988.440135185185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45988.440135185185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45988.440135185185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45988.440135185185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45988.440135185185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45988.440135185185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45988.440135185185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45988.440135185185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45988.440135185185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45988.440135185185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45988.440135185185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45988.440135185185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45988.440135185185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45988.440135185185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45988.440135185185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45988.440135185185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45988.440135185185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45988.440135185185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45988.440135185185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45988.440135185185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45988.440135185185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45988.440135185185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45988.440135185185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45988.440135185185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45988.440135185185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45988.440135185185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45988.440135185185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45988.440135185185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45988.440135185185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45988.440135185185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45988.440135185185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45988.440135185185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45988.440135185185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45988.440135185185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45988.440135185185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45988.440135185185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45988.440135185185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45988.440135185185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45988.440135185185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45988.440135185185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45988.440135185185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45988.440135185185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45988.440135185185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45988.440135185185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45988.440135185185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45988.440135185185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45988.440135185185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45988.440135185185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45988.440135185185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45988.440135185185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45988.440135185185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45988.440135185185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45988.440135185185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45988.440135185185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45988.440135185185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45988.440135185185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45988.440135185185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45988.440135185185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45988.440135185185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45988.440135185185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45988.440135185185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45988.440135185185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45988.440135185185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45988.440135185185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45988.440135185185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45988.440135185185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45988.440135185185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45988.440135185185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45988.440135185185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45988.440135185185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45988.440135185185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45988.440135185185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45988.440135185185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45988.440135185185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45988.440135185185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45988.440135185185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45988.440135185185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45988.440135185185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45988.440135185185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45988.440135185185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45988.440135185185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45988.440135185185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45988.440135185185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45988.440135185185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45988.440135185185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45988.440135185185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45988.440135185185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45988.440135185185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45988.440135185185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45988.440135185185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45988.440135185185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45988.440135185185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45988.440135185185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45988.440135185185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45988.440135185185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45988.440135185185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45988.440135185185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45988.440135185185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45988.440135185185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45988.440135185185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45988.440135185185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45988.440135185185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45988.440135185185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45988.440135185185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45988.440135185185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45988.440135185185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45988.440135185185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45988.440135185185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45988.440135185185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45988.440135185185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45988.440135185185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45988.440135185185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45988.440135185185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45988.440135185185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45988.440135185185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45988.440135185185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45988.440135185185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45988.440135185185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45988.440135185185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45988.440135185185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45988.440135185185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45988.440135185185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45988.440135185185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45988.440135185185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45988.440135185185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45988.440135185185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45988.440135185185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45988.440135185185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45988.440135185185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45988.440135185185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45988.440135185185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45988.440135185185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45988.440135185185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45988.440135185185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45988.440135185185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45988.440135185185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45988.440135185185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45988.440135185185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45988.440135185185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45988.440135185185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45988.440135185185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45988.440135185185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45988.440135185185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45988.440135185185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45988.440135185185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45988.440135185185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45988.440135185185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45988.440135185185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45988.440135185185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45988.440135185185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45988.440135185185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45988.440135185185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45988.440135185185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45988.440135185185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45988.440135185185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45988.440135185185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45988.440135185185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45988.440135185185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45988.440135185185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45988.440135185185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45988.440135185185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45988.440135185185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45988.440135185185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45988.440135185185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45988.440135185185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45988.440135185185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45988.440135185185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45988.440135185185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45988.440135185185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45988.440135185185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45988.440135185185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45988.440135185185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45988.440135185185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45988.440135185185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45988.440135185185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45988.440135185185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45988.440135185185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45988.440135185185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45988.440135185185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45988.440135185185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45988.440135185185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45988.440135185185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45988.440135185185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45988.440135185185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45988.440135185185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45988.440135185185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45988.440135185185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45988.440135185185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45988.440135185185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45988.440135185185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45988.440135185185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45988.440135185185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45988.440135185185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45988.440135185185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45988.440135185185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45988.440135185185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45988.440135185185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45988.440135185185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45988.440135185185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45988.440135185185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45988.440135185185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45988.440135185185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45988.440135185185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45988.440135185185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45988.440135185185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45988.440135185185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45988.440135185185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45988.440135185185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45988.440135185185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45988.440135185185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45988.440135185185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45988.440135185185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45988.440135185185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45988.440135185185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45988.440135185185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45988.440135185185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45988.440135185185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45988.440135185185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45988.440135185185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45988.440135185185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45988.440135185185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45988.440135185185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45988.440135185185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45988.440135185185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45988.440135185185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45988.440135185185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45988.440135185185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45988.440135185185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45988.440135185185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45988.440135185185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45988.440135185185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45988.440135185185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45988.440135185185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45988.440135185185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45988.440135185185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45988.440135185185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45988.440135185185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45988.440135185185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45988.440135185185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45988.440135185185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45988.440135185185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45988.440135185185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45988.440135185185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45988.440135185185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45988.440135185185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45988.440135185185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45988.440135185185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45988.440135185185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45988.440135185185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45988.440135185185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45988.440135185185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45988.440135185185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45988.440135185185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45988.440135185185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45988.440135185185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45988.440135185185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45988.440135185185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45988.440135185185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45988.440135185185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45988.440135185185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45988.440135185185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45988.440135185185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45988.440135185185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45988.440135185185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45988.440135185185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45988.440135185185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45988.440135185185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45988.440135185185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45988.440135185185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45988.440135185185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45988.440135185185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45988.440135185185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45988.440135185185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45988.440135185185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45988.440135185185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45988.440135185185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45988.440135185185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45988.440135185185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45988.440135185185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45988.440135185185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45988.440135185185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45988.440135185185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45988.440135185185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45988.440135185185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45988.440135185185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45988.440135185185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45988.440135185185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45988.440135185185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45988.440135185185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45988.440135185185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45988.440135185185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45988.440135185185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45988.440135185185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45988.440135185185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45988.440135185185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45988.440135185185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45988.440135185185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45988.440135185185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45988.440135185185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45988.440135185185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45988.440135185185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45988.440135185185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45988.440135185185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45988.440135185185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45988.440135185185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45988.440135185185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45988.440135185185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45988.440135185185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45988.440135185185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45988.440135185185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45988.440135185185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45988.440135185185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45988.440135185185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45988.440135185185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45988.440135185185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45988.440135185185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45988.440135185185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45988.440135185185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45988.440135185185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45988.440135185185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45988.440135185185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45988.440135185185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45988.440135185185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45988.440135185185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45988.440135185185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45988.440135185185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45988.440135185185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45988.440135185185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45988.440135185185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45988.440135185185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45988.440135185185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45988.440135185185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45988.440135185185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45988.440135185185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45988.440135185185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45988.440135185185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45988.440135185185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45988.440135185185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45988.440135185185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45988.440135185185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45988.440135185185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45988.440135185185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45988.440135185185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45988.440135185185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45988.440135185185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45988.440135185185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45988.440135185185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45988.440135185185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45988.440135185185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45988.440135185185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45988.440135185185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45988.440135185185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45988.440135185185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45988.440135185185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45988.440135185185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45988.440135185185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45988.440135185185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45988.440135185185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45988.440135185185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45988.440135185185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45988.440135185185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45988.440135185185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45988.440135185185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45988.440135185185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45988.440135185185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45988.440135185185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45988.440135185185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45988.440135185185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45988.440135185185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45988.440135185185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45988.440135185185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45988.440135185185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45988.440135185185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45988.440135185185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45988.440135185185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45988.440135185185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45988.440135185185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45988.440135185185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45988.440135185185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45988.440135185185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45988.440135185185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45988.440135185185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45988.440135185185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45988.440135185185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45988.440135185185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45988.440135185185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45988.440135185185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45988.440135185185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45988.440135185185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45988.440135185185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45988.440135185185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45988.440135185185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45988.440135185185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45988.440135185185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45988.440135185185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45988.440135185185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45988.440135185185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45988.440135185185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45988.440135185185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45988.440135185185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45988.440135185185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45988.440135185185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45988.440135185185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45988.440135185185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45988.440135185185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45988.440135185185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45988.440135185185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45988.440135185185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45988.440135185185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45988.440135185185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45988.440135185185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45988.440135185185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45988.440135185185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45988.440135185185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45988.440135185185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45988.440135185185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45988.440135185185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45988.440135185185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45988.440135185185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45988.440135185185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45988.440135185185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45988.440135185185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45988.440135185185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45988.440135185185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45988.440135185185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45988.440135185185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45988.440135185185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45988.440135185185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45988.440135185185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45988.440135185185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45988.440135185185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45988.440135185185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45988.440135185185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45988.440135185185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45988.440135185185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45988.440135185185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45988.440135185185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45988.440135185185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45988.440135185185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45988.440135185185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45988.440135185185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45988.440135185185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45988.440135185185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45988.440135185185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45988.440135185185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45988.440135185185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45988.440135185185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45988.440135185185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45988.440135185185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45988.440135185185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45988.440135185185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45988.440135185185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45988.440135185185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45988.440135185185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45988.440135185185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45988.440135185185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45988.440135185185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45988.440135185185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45988.440135185185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45988.440135185185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45988.440135185185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45988.440135185185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45988.440135185185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45988.440135185185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45988.440135185185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45988.440135185185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45988.440135185185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45988.440135185185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45988.440135185185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45988.440135185185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45988.440135185185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45988.440135185185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45988.440135185185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45988.440135185185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45988.440135185185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45988.440135185185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45988.440135185185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45988.440135185185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45988.440135185185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45988.440135185185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45988.440135185185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45988.440135185185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45988.440135185185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45988.440135185185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45988.440135185185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45988.440135185185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45988.440135185185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45988.440135185185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45988.440135185185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45988.440135185185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45988.440135185185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45988.440135185185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45988.440135185185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45988.440135185185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45988.440135185185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45988.440135185185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45988.440135185185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45988.440135185185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45988.440135185185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45988.440135185185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45988.440135185185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45988.440135185185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45988.440135185185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45988.440135185185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45988.440135185185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45988.440135185185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45988.440135185185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45988.440135185185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45988.440135185185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45988.440135185185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45988.440135185185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45988.440135185185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45988.440135185185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45988.440135185185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45988.440135185185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45988.440135185185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45988.440135185185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45988.440135185185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45988.440135185185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45988.440135185185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45988.440135185185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45988.440135185185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45988.440135185185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45988.440135185185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45988.440135185185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45988.440135185185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45988.440135185185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45988.440135185185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45988.440135185185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45988.440135185185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45988.440135185185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45988.440135185185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45988.440135185185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45988.440135185185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45988.440135185185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45988.440135185185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45988.440135185185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45988.440135185185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45988.440135185185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45988.440135185185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45988.440135185185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45988.440135185185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45988.440135185185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45988.440135185185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45988.440135185185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45988.440135185185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45988.440135185185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45988.440135185185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45988.440135185185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45988.440135185185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45988.440135185185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45988.440135185185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45988.440135185185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45988.440135185185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45988.440135185185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45988.440135185185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45988.440135185185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45988.440135185185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45988.440135185185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45988.440135185185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45988.440135185185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45988.440135185185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45988.440135185185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45988.440135185185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45988.440135185185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45988.440135185185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45988.440135185185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45988.440135185185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45988.440135185185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45988.440135185185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45988.440135185185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45988.440135185185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45988.440135185185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45988.440135185185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45988.440135185185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45988.440135185185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45988.440135185185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45988.440135185185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45988.440135185185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45988.440135185185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45988.440135185185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45988.440135185185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45988.440135185185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45988.440135185185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45988.440135185185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45988.440135185185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45988.440135185185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45988.440135185185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45988.440135185185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45988.440135185185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45988.440135185185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45988.440135185185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45988.440135185185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45988.440135185185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45988.440135185185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45988.440135185185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45988.440135185185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45988.440135185185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45988.440135185185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45988.440135185185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45988.440135185185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45988.440135185185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45988.440135185185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45988.440135185185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45988.440135185185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45988.440135185185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45988.440135185185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45988.440135185185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45988.440135185185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45988.440135185185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45988.440135185185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45988.440135185185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45988.440135185185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45988.440135185185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45988.440135185185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45988.440135185185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45988.440135185185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45988.440135185185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45988.440135185185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45988.440135185185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45988.440135185185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45988.440135185185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45988.440135185185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45988.440135185185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45988.440135185185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45988.440135185185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45988.440135185185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45988.440135185185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45988.440135185185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45988.440135185185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45988.440135185185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45988.440135185185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45988.440135185185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45988.440135185185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45988.440135185185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45988.440135185185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45988.440135185185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45988.440135185185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45988.440135185185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45988.440135185185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45988.440135185185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45988.440135185185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45988.440135185185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45988.440135185185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45988.440135185185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45988.440135185185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45988.440135185185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45988.440135185185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45988.440135185185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45988.440135185185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45988.440135185185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45988.440135185185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45988.440135185185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45988.440135185185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45988.440135185185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45988.440135185185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45988.440135185185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45988.440135185185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45988.440135185185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45988.440135185185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45988.440135185185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45988.440135185185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45988.440135185185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45988.440135185185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45988.440135185185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45988.440135185185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45988.440135185185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45988.440135185185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45988.440135185185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45988.440135185185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45988.440135185185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45988.440135185185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45988.440135185185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45988.440135185185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45988.440135185185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45988.440135185185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45988.440135185185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45988.440135185185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45988.440135185185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45988.440135185185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45988.440135185185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45988.440135185185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45988.440135185185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45988.440135185185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45988.440135185185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45988.440135185185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45988.440135185185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45988.440135185185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45988.440135185185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45988.440135185185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45988.440135185185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45988.440135185185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45988.440135185185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45988.440135185185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45988.440135185185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45988.440135185185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45988.440135185185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45988.440135185185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45988.440135185185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45988.440135185185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45988.440135185185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45988.440135185185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45988.440135185185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45988.440135185185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45988.440135185185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45988.440135185185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45988.440135185185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45988.440135185185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45988.440135185185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45988.440135185185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45988.440135185185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45988.440135185185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45988.440135185185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45988.440135185185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45988.440135185185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45988.440135185185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45988.440135185185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45988.440135185185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45988.440135185185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45988.440135185185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45988.440135185185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45988.440135185185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45988.440135185185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45988.440135185185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45988.440135185185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45988.440135185185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45988.440135185185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45988.440135185185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45988.440135185185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45988.440135185185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45988.440135185185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45988.440135185185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45988.440135185185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45988.440135185185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45988.440135185185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45988.440135185185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45988.440135185185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45988.440135185185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45988.440135185185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45988.440135185185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45988.440135185185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45988.440135185185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45988.440135185185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45988.440135185185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45988.440135185185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45988.440135185185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45988.440135185185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45988.440135185185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45988.440135185185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45988.440135185185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45988.440135185185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45988.440135185185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45988.440135185185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45988.440135185185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45988.440135185185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45988.440135185185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45988.440135185185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45988.440135185185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45988.440135185185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45988.440135185185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45988.440135185185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45988.440135185185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45988.440135185185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45988.440135185185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45988.440135185185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45988.440135185185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45988.440135185185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45988.440135185185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45988.440135185185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45988.440135185185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45988.440135185185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45988.440135185185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45988.440135185185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45988.440135185185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45988.440135185185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45988.440135185185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45988.440135185185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45988.440135185185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45988.440135185185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45988.440135185185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45988.440135185185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45988.440135185185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45988.440135185185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45988.440135185185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45988.440135185185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45988.440135185185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45988.440135185185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45988.440135185185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45988.440135185185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45988.440135185185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45988.440135185185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45988.440135185185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45988.440135185185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45988.440135185185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45988.440135185185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45988.440135185185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45988.440135185185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45988.440135185185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45988.440135185185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45988.440135185185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45988.440135185185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45988.440135185185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45988.440135185185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45988.440135185185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45988.440135185185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45988.440135185185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45988.440135185185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45988.440135185185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45988.440135185185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45988.440135185185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45988.440135185185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45988.440135185185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45988.440135185185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45988.440135185185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45988.440135185185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45988.440135185185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45988.440135185185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45988.440135185185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45988.440135185185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45988.440135185185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45988.440135185185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45988.440135185185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45988.440135185185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45988.440135185185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45988.440135185185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45988.440135185185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45988.440135185185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45988.440135185185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45988.440135185185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45988.440135185185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45988.440135185185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45988.440135185185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45988.440135185185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45988.440135185185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45988.440135185185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45988.440135185185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45988.440135185185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45988.440135185185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45988.440135185185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45988.440135185185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45988.440135185185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45988.440135185185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45988.440135185185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45988.440135185185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45988.440135185185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45988.440135185185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45988.440135185185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45988.440135185185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45988.440135185185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284.95941759258858</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7.0690740743884817E-2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45988.440135185185</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5.206805555644678E-2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45988.440135185185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45988.440135185185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45988.440135185185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45988.440135185185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45988.440135185185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45988.440135185185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45988.440135185185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45988.440135185185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45988.440135185185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45988.440135185185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45988.440135185185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45988.440135185185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45988.440135185185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45988.440135185185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45988.440135185185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45988.440135185185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45988.440135185185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45988.440135185185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45988.440135185185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45988.440135185185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45988.440135185185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45988.440135185185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45988.440135185185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45988.440135185185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45988.440135185185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45988.440135185185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45988.440135185185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45988.440135185185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45988.440135185185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45988.440135185185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45988.440135185185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45988.440135185185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45988.440135185185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45988.440135185185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45988.440135185185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45988.440135185185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45988.440135185185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45988.440135185185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45988.440135185185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45988.440135185185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45988.440135185185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45988.440135185185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45988.440135185185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45988.440135185185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45988.440135185185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45988.440135185185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45988.440135185185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45988.440135185185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45988.440135185185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45988.440135185185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45988.440135185185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45988.440135185185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45988.440135185185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45988.440135185185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45988.440135185185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45988.440135185185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45988.440135185185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45988.440135185185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45988.440135185185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45988.440135185185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45988.440135185185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45988.440135185185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45988.440135185185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45988.440135185185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45988.440135185185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45988.440135185185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45988.440135185185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45988.440135185185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45988.440135185185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45988.440135185185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45988.440135185185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45988.440135185185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45988.440135185185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45988.440135185185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45988.440135185185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45988.440135185185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45988.440135185185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45988.440135185185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45988.440135185185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45988.440135185185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45988.440135185185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45988.440135185185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45988.440135185185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45988.440135185185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45988.440135185185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45988.440135185185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45988.440135185185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45988.440135185185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45988.440135185185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45988.440135185185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45988.440135185185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45988.440135185185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45988.440135185185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45988.440135185185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45988.440135185185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45988.440135185185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45988.440135185185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45988.440135185185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45988.440135185185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45988.440135185185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45988.440135185185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45988.440135185185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45988.440135185185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45988.440135185185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45988.440135185185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45988.440135185185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45988.440135185185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45988.440135185185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45988.440135185185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45988.440135185185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45988.440135185185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45988.440135185185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45988.440135185185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45988.440135185185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45988.440135185185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45988.440135185185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45988.440135185185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45988.440135185185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45988.440135185185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45988.440135185185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45988.440135185185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45988.440135185185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45988.440135185185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45988.440135185185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45988.440135185185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45988.440135185185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45988.440135185185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45988.440135185185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45988.440135185185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45988.440135185185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45988.440135185185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45988.440135185185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45988.440135185185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45988.440135185185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45988.440135185185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45988.440135185185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45988.440135185185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45988.440135185185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45988.440135185185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45988.440135185185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45988.440135185185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45988.440135185185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45988.440135185185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45988.440135185185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45988.440135185185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45988.440135185185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45988.440135185185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45988.440135185185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45988.440135185185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45988.440135185185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45988.440135185185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45988.440135185185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45988.440135185185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45988.440135185185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45988.440135185185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45988.440135185185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45988.440135185185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45988.440135185185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45988.440135185185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45988.440135185185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45988.440135185185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45988.440135185185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45988.440135185185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45988.440135185185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45988.440135185185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45988.440135185185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45988.440135185185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45988.440135185185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45988.440135185185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45988.440135185185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45988.440135185185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45988.440135185185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45988.440135185185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45988.440135185185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45988.440135185185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45988.440135185185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45988.440135185185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45988.440135185185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45988.440135185185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45988.440135185185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45988.440135185185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45988.440135185185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45988.440135185185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45988.440135185185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45988.440135185185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45988.440135185185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45988.440135185185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45988.440135185185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45988.440135185185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45988.440135185185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45988.440135185185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45988.440135185185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45988.440135185185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45988.440135185185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45988.440135185185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45988.440135185185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45988.440135185185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45988.440135185185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45988.440135185185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45988.440135185185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45988.440135185185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45988.440135185185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45988.440135185185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45988.440135185185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45988.440135185185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45988.440135185185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45988.440135185185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45988.440135185185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45988.440135185185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45988.440135185185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45988.440135185185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45988.440135185185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45988.440135185185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45988.440135185185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45988.440135185185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45988.440135185185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45988.440135185185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45988.440135185185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45988.440135185185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45988.440135185185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45988.440135185185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45988.440135185185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45988.440135185185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45988.440135185185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45988.440135185185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45988.440135185185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45988.440135185185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45988.440135185185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45988.440135185185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45988.440135185185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45988.440135185185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45988.440135185185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45988.440135185185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45988.440135185185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45988.440135185185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45988.440135185185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45988.440135185185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45988.440135185185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45988.440135185185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45988.440135185185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45988.440135185185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45988.440135185185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45988.440135185185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45988.440135185185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45988.440135185185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45988.440135185185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45988.440135185185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45988.440135185185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45988.440135185185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45988.440135185185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45988.440135185185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45988.440135185185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45988.440135185185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45988.440135185185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45988.440135185185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45988.440135185185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45988.440135185185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45988.440135185185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45988.440135185185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45988.440135185185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45988.440135185185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45988.440135185185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45988.440135185185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45988.440135185185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45988.440135185185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45988.440135185185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45988.440135185185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45988.440135185185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45988.440135185185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45988.440135185185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45988.440135185185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45988.440135185185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45988.440135185185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45988.440135185185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45988.440135185185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45988.440135185185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45988.440135185185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45988.440135185185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45988.440135185185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45988.440135185185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45988.440135185185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45988.440135185185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45988.440135185185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45988.440135185185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45988.440135185185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45988.440135185185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45988.440135185185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45988.440135185185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45988.440135185185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45988.440135185185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45988.440135185185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45988.440135185185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45988.440135185185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45988.440135185185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45988.440135185185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45988.440135185185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45988.440135185185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45988.440135185185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45988.440135185185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45988.440135185185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45988.440135185185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45988.440135185185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45988.440135185185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45988.440135185185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45988.440135185185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45988.440135185185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45988.440135185185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45988.440135185185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45988.440135185185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45988.440135185185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45988.440135185185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45988.440135185185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45988.440135185185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45988.440135185185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45988.440135185185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45988.440135185185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45988.440135185185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45988.440135185185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45988.440135185185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45988.440135185185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45988.440135185185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45988.440135185185</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96.608074999996461</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62.251257870368136</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39.779024074072368</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7.0668365740712034</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103" t="s">
        <v>38366</v>
      </c>
      <c r="E6" s="37" t="s">
        <v>39021</v>
      </c>
      <c r="F6" s="38">
        <v>45988.389976851853</v>
      </c>
      <c r="G6" s="144">
        <f t="shared" ref="G6:G30" ca="1" si="2">IFERROR(NOW()-F6,"")</f>
        <v>5.0158101847046055E-2</v>
      </c>
      <c r="H6" s="38">
        <v>45988.373310185183</v>
      </c>
      <c r="I6" s="37" t="str">
        <f>IFERROR(VLOOKUP(D6,DB!A:F,6,0),"")</f>
        <v>SCECO</v>
      </c>
      <c r="J6" s="37" t="str">
        <f>IFERROR(VLOOKUP(D6,DB!A:G,7,0),"")</f>
        <v>Haj Removal</v>
      </c>
      <c r="K6" s="37" t="s">
        <v>39133</v>
      </c>
      <c r="L6" s="37" t="str">
        <f>IFERROR(VLOOKUP(D6,DB!A:I,9,0),"")</f>
        <v>Latis</v>
      </c>
    </row>
    <row r="7" spans="1:13" s="39" customFormat="1">
      <c r="A7" s="37" t="s">
        <v>39132</v>
      </c>
      <c r="B7" s="37" t="str">
        <f>IFERROR(VLOOKUP(D7,DB!A:K,11,0),"")</f>
        <v>R5</v>
      </c>
      <c r="C7" s="37">
        <v>1</v>
      </c>
      <c r="D7" s="103" t="s">
        <v>38242</v>
      </c>
      <c r="E7" s="37" t="s">
        <v>39021</v>
      </c>
      <c r="F7" s="38">
        <v>45988.389976851853</v>
      </c>
      <c r="G7" s="144">
        <f ca="1">IFERROR(NOW()-F7,"")</f>
        <v>5.0158101847046055E-2</v>
      </c>
      <c r="H7" s="38">
        <v>45988.373310185183</v>
      </c>
      <c r="I7" s="37" t="str">
        <f>IFERROR(VLOOKUP(D7,DB!A:F,6,0),"")</f>
        <v>SCECO</v>
      </c>
      <c r="J7" s="37" t="str">
        <f>IFERROR(VLOOKUP(D7,DB!A:G,7,0),"")</f>
        <v>Haj Removal</v>
      </c>
      <c r="K7" s="37" t="s">
        <v>39133</v>
      </c>
      <c r="L7" s="37" t="str">
        <f>IFERROR(VLOOKUP(D7,DB!A:I,9,0),"")</f>
        <v>Latis</v>
      </c>
    </row>
    <row r="8" spans="1:13" s="39" customFormat="1">
      <c r="A8" s="37"/>
      <c r="B8" s="37" t="str">
        <f>IFERROR(VLOOKUP(D8,DB!A:K,11,0),"")</f>
        <v/>
      </c>
      <c r="C8" s="37"/>
      <c r="D8" s="37"/>
      <c r="E8" s="37"/>
      <c r="F8" s="38"/>
      <c r="G8" s="144">
        <f t="shared" ca="1" si="2"/>
        <v>45988.4401349537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44">
        <f t="shared" ca="1" si="2"/>
        <v>45988.4401349537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45988.4401349537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45988.4401349537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45988.4401349537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45988.4401349537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45988.4401349537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45988.4401349537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45988.4401349537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45988.4401349537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45988.4401349537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45988.4401349537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45988.4401349537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45988.4401349537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45988.4401349537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45988.4401349537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45988.4401349537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45988.4401349537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45988.4401349537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45988.4401349537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45988.4401349537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45988.4401349537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45988.4401349537</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39134</v>
      </c>
      <c r="B2" s="124" t="s">
        <v>5398</v>
      </c>
      <c r="C2" s="103">
        <v>2</v>
      </c>
      <c r="D2" s="124" t="s">
        <v>36191</v>
      </c>
      <c r="E2" s="103" t="s">
        <v>39021</v>
      </c>
      <c r="F2" s="147">
        <v>45988.383148148147</v>
      </c>
      <c r="G2" s="72">
        <f t="shared" ref="G2" ca="1" si="0">IFERROR(NOW()-F2,"-")</f>
        <v>5.6986805553606246E-2</v>
      </c>
      <c r="H2" s="147">
        <v>45988.370925925927</v>
      </c>
      <c r="I2" s="124" t="str">
        <f>IFERROR(VLOOKUP(D2,DB!A:F,6,0),"")</f>
        <v>SCECO</v>
      </c>
      <c r="J2" s="124" t="str">
        <f>IFERROR(VLOOKUP(D2,DB!A:G,7,0),"")</f>
        <v>Dead</v>
      </c>
      <c r="K2" s="103" t="s">
        <v>39135</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39136</v>
      </c>
      <c r="D3" s="124"/>
      <c r="E3" s="103"/>
      <c r="F3" s="147"/>
      <c r="G3" s="72">
        <f ca="1">IFERROR(NOW()-F3,"-")</f>
        <v>45988.440135185185</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45988.440135185185</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45988.440135185185</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45988.440135185185</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45988.440135185185</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45988.440135185185</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45988.440135185185</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45988.440135185185</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45988.440135185185</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45988.440135185185</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45988.440135185185</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45988.440135185185</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45988.440135185185</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45988.440135185185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45988.440135185185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45988.440135185185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45988.440135185185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45988.440135185185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45988.440135185185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45988.440135185185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45988.440135185185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45988.440135185185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45988.440135185185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45988.440135185185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45988.440135185185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45988.440135185185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45988.440135185185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45988.440135185185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45988.440135185185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45988.440135185185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45988.440135185185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45988.440135185185</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2025-11-27T07:34:58Z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